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ostok\romanova$\Desktop\"/>
    </mc:Choice>
  </mc:AlternateContent>
  <bookViews>
    <workbookView xWindow="1905" yWindow="225" windowWidth="21780" windowHeight="14760" firstSheet="6" activeTab="6"/>
  </bookViews>
  <sheets>
    <sheet name="Прил 1" sheetId="2" state="hidden" r:id="rId1"/>
    <sheet name="Прил 2" sheetId="1" state="hidden" r:id="rId2"/>
    <sheet name="ПРИЛОЖ1Н" sheetId="3" state="hidden" r:id="rId3"/>
    <sheet name="Лист2" sheetId="4" state="hidden" r:id="rId4"/>
    <sheet name="ПР 1 нов" sheetId="5" state="hidden" r:id="rId5"/>
    <sheet name="ПСД" sheetId="6" state="hidden" r:id="rId6"/>
    <sheet name="2023 год" sheetId="11" r:id="rId7"/>
  </sheets>
  <definedNames>
    <definedName name="_xlnm._FilterDatabase" localSheetId="3" hidden="1">Лист2!$A$10:$L$400</definedName>
    <definedName name="_xlnm._FilterDatabase" localSheetId="4" hidden="1">'ПР 1 нов'!$A$9:$L$354</definedName>
    <definedName name="_xlnm._FilterDatabase" localSheetId="0" hidden="1">'Прил 1'!$A$12:$L$407</definedName>
    <definedName name="_xlnm.Print_Area" localSheetId="0">'Прил 1'!$A$1:$L$407</definedName>
    <definedName name="_xlnm.Print_Area" localSheetId="1">'Прил 2'!$A$1:$M$45</definedName>
  </definedNames>
  <calcPr calcId="162913"/>
</workbook>
</file>

<file path=xl/calcChain.xml><?xml version="1.0" encoding="utf-8"?>
<calcChain xmlns="http://schemas.openxmlformats.org/spreadsheetml/2006/main">
  <c r="J387" i="3" l="1"/>
  <c r="K45" i="6" l="1"/>
  <c r="K42" i="6"/>
  <c r="K39" i="6"/>
  <c r="K35" i="6"/>
  <c r="K31" i="6"/>
  <c r="K28" i="6"/>
  <c r="K25" i="6"/>
  <c r="K21" i="6"/>
  <c r="K17" i="6"/>
  <c r="K12" i="6"/>
  <c r="K7" i="6"/>
  <c r="K47" i="6" l="1"/>
  <c r="J353" i="5"/>
  <c r="J352" i="5"/>
  <c r="J351" i="5"/>
  <c r="J333" i="5"/>
  <c r="J306" i="5"/>
  <c r="J285" i="5"/>
  <c r="J277" i="5"/>
  <c r="J241" i="5"/>
  <c r="J227" i="5"/>
  <c r="J203" i="5"/>
  <c r="J191" i="5"/>
  <c r="J174" i="5"/>
  <c r="J127" i="5"/>
  <c r="J109" i="5"/>
  <c r="J86" i="5"/>
  <c r="J80" i="5"/>
  <c r="J56" i="5"/>
  <c r="J46" i="5"/>
  <c r="J354" i="5" l="1"/>
  <c r="J57" i="4" l="1"/>
  <c r="J399" i="4"/>
  <c r="J398" i="4"/>
  <c r="J397" i="4"/>
  <c r="J101" i="4"/>
  <c r="J95" i="4"/>
  <c r="J69" i="4"/>
  <c r="J377" i="4"/>
  <c r="J348" i="4"/>
  <c r="J325" i="4"/>
  <c r="J313" i="4"/>
  <c r="J271" i="4"/>
  <c r="J257" i="4"/>
  <c r="J229" i="4"/>
  <c r="J215" i="4"/>
  <c r="J196" i="4"/>
  <c r="J143" i="4"/>
  <c r="J124" i="4"/>
  <c r="J400" i="4" l="1"/>
  <c r="J389" i="3" l="1"/>
  <c r="J388" i="3"/>
  <c r="I44" i="1" l="1"/>
  <c r="J367" i="3"/>
  <c r="J341" i="3"/>
  <c r="J318" i="3"/>
  <c r="J306" i="3"/>
  <c r="J264" i="3"/>
  <c r="J250" i="3"/>
  <c r="J222" i="3"/>
  <c r="J208" i="3"/>
  <c r="J189" i="3"/>
  <c r="J139" i="3"/>
  <c r="J120" i="3"/>
  <c r="J98" i="3"/>
  <c r="J92" i="3"/>
  <c r="J66" i="3"/>
  <c r="J54" i="3"/>
  <c r="J390" i="3" l="1"/>
  <c r="I13" i="1"/>
  <c r="I23" i="1" l="1"/>
  <c r="I25" i="1" l="1"/>
  <c r="J406" i="2" l="1"/>
  <c r="J405" i="2"/>
  <c r="J404" i="2" l="1"/>
  <c r="J384" i="2"/>
  <c r="J315" i="2"/>
  <c r="J273" i="2"/>
  <c r="J259" i="2"/>
  <c r="J231" i="2"/>
  <c r="J198" i="2"/>
  <c r="J145" i="2"/>
  <c r="J126" i="2"/>
  <c r="J103" i="2"/>
  <c r="J97" i="2"/>
  <c r="J71" i="2"/>
  <c r="J59" i="2"/>
  <c r="J217" i="2" l="1"/>
  <c r="J351" i="2"/>
  <c r="J327" i="2" l="1"/>
  <c r="J407" i="2" s="1"/>
  <c r="I35" i="1"/>
  <c r="I27" i="1"/>
  <c r="I45" i="1" l="1"/>
  <c r="Q29" i="1"/>
  <c r="Q30" i="1"/>
  <c r="Q31" i="1"/>
  <c r="Q32" i="1"/>
  <c r="Q33" i="1"/>
  <c r="Q34" i="1"/>
  <c r="Q28" i="1"/>
  <c r="M217" i="2"/>
  <c r="Q15" i="1"/>
  <c r="Q16" i="1"/>
  <c r="Q17" i="1"/>
  <c r="Q18" i="1"/>
  <c r="Q14" i="1"/>
  <c r="N387" i="2"/>
  <c r="Q44" i="1" l="1"/>
</calcChain>
</file>

<file path=xl/sharedStrings.xml><?xml version="1.0" encoding="utf-8"?>
<sst xmlns="http://schemas.openxmlformats.org/spreadsheetml/2006/main" count="9272" uniqueCount="818">
  <si>
    <t>№</t>
  </si>
  <si>
    <t>Район</t>
  </si>
  <si>
    <t>Адрес объекта</t>
  </si>
  <si>
    <t>Наименование</t>
  </si>
  <si>
    <t>Вид работ</t>
  </si>
  <si>
    <t>Этап работ</t>
  </si>
  <si>
    <t>Плановая дата начала работ</t>
  </si>
  <si>
    <t>Плановая дата окончания работ</t>
  </si>
  <si>
    <t>Общая стоимость работ, руб.</t>
  </si>
  <si>
    <t>КБК</t>
  </si>
  <si>
    <t>Богородское</t>
  </si>
  <si>
    <t>ДТ</t>
  </si>
  <si>
    <t>благоустройство</t>
  </si>
  <si>
    <t>СМР</t>
  </si>
  <si>
    <t>Вешняки</t>
  </si>
  <si>
    <t>Восточное Измайлово</t>
  </si>
  <si>
    <t>Восточный</t>
  </si>
  <si>
    <t>Гольяново</t>
  </si>
  <si>
    <t>Ивановское</t>
  </si>
  <si>
    <t>Измайлово</t>
  </si>
  <si>
    <t>Косино-Ухтомский</t>
  </si>
  <si>
    <t>Метрогородок</t>
  </si>
  <si>
    <t>Новогиреево</t>
  </si>
  <si>
    <t>Новокосино</t>
  </si>
  <si>
    <t>Перово</t>
  </si>
  <si>
    <t>Преображенское</t>
  </si>
  <si>
    <t>Соколиная гора</t>
  </si>
  <si>
    <t>Сокольники</t>
  </si>
  <si>
    <t xml:space="preserve">Северное Измайлово </t>
  </si>
  <si>
    <t xml:space="preserve"> Косино-Ухтомский</t>
  </si>
  <si>
    <t>Парковая 06-я ул. 4</t>
  </si>
  <si>
    <t>Открытое шоссе, 29 к.7</t>
  </si>
  <si>
    <t>Приложение 1
к распоряжению префектуры
от «____» ____________ 2024 г.
№ ___________________</t>
  </si>
  <si>
    <t xml:space="preserve">Адресный перечень объектов по благоустройству дворовых территорий Восточного административного округа выполняемых ГБУ "Автомобильные дороги ВАО" за счет средств стимулирования управ районов в 2024 году,  Государственная работа - благоустройство дворовых территорий </t>
  </si>
  <si>
    <t>Открытое шоссе 6 к.8</t>
  </si>
  <si>
    <t>Открытое шоссе 1 к.8</t>
  </si>
  <si>
    <t>Наримановская ул. 21</t>
  </si>
  <si>
    <t>Открытое шоссе 5 к.4</t>
  </si>
  <si>
    <t>Бойцовая ул. 14 к.10</t>
  </si>
  <si>
    <t>Глебовская ул. 10</t>
  </si>
  <si>
    <t>Ивантеевская ул. 1 к.2</t>
  </si>
  <si>
    <t>Ивантеевская ул. 1 к.6</t>
  </si>
  <si>
    <t>Гражданская 3-я ул. 58, 58А</t>
  </si>
  <si>
    <t>Ивантеевская ул. 3 к.4</t>
  </si>
  <si>
    <t>Ивантеевская ул. 4 к.1</t>
  </si>
  <si>
    <t>Ивантеевская ул. 4 к.2</t>
  </si>
  <si>
    <t>Краснобогатырская ул. 7</t>
  </si>
  <si>
    <t>Наримановская ул. 15, 17</t>
  </si>
  <si>
    <t>Открытое шоссе 1 к.3</t>
  </si>
  <si>
    <t>Открытое шоссе 3 к.12; Рокоссовского Маршала бульв. 8 к.4</t>
  </si>
  <si>
    <t>Ивантеевская ул. 3 к.2</t>
  </si>
  <si>
    <t>Наримановская ул. 25, корп. 1</t>
  </si>
  <si>
    <t>Открытое шоссе 1 к.7</t>
  </si>
  <si>
    <t>Погонный пр. 3 к.1, 3 к.2, 3 к.3</t>
  </si>
  <si>
    <t>Просторная ул., д. 5</t>
  </si>
  <si>
    <t>Ивантеевская ул. 3 к.5</t>
  </si>
  <si>
    <t>Ивантеевская ул. 3 к.1</t>
  </si>
  <si>
    <t>Гражданская 4-я ул. 36</t>
  </si>
  <si>
    <t>Гражданская 4-я ул. 39 к.6</t>
  </si>
  <si>
    <t>Открытое шоссе 5 к.10, 5 к.11, 5 к.13</t>
  </si>
  <si>
    <t>Бойцовая ул. 18, к. 12</t>
  </si>
  <si>
    <t>Подбельского 4-й пр. 6</t>
  </si>
  <si>
    <t>Открытое шоссе 1 к 12</t>
  </si>
  <si>
    <t>Рокоссовского Маршала бульв. 3</t>
  </si>
  <si>
    <t>Рокоссовского Маршала бульв. 7 к.4</t>
  </si>
  <si>
    <t>Наримановская ул. 25 к.2</t>
  </si>
  <si>
    <t>Наримановская ул. 22 к.1</t>
  </si>
  <si>
    <t>Просторная ул. 15 к.2</t>
  </si>
  <si>
    <t>Рокоссовского Маршала бульв. 36/1</t>
  </si>
  <si>
    <t>Открытое шоссе 3 к 9</t>
  </si>
  <si>
    <t>Открытое шоссе  д. 3 к 6</t>
  </si>
  <si>
    <t>Открытое шоссе  д. 3 к 5</t>
  </si>
  <si>
    <t>Открытое шоссе  д. 3 к 4</t>
  </si>
  <si>
    <t>Открытое шоссе  д. 3 к 10</t>
  </si>
  <si>
    <t>Открытое шоссе  д. 3 к 11</t>
  </si>
  <si>
    <t>Открытое шоссе  д. 5 к 7</t>
  </si>
  <si>
    <t>Открытое шоссе  д. 5 к 5</t>
  </si>
  <si>
    <t>Открытое шоссе д. 5 к. 9,12</t>
  </si>
  <si>
    <t>Косинская д.20/17 к.1,2</t>
  </si>
  <si>
    <t>Молдагуловой д.15 к.1,2</t>
  </si>
  <si>
    <t>Вешняковская ул. д. 31, 33; Молдагуловой ул. д. 9, 11 к. 1, 2</t>
  </si>
  <si>
    <t>Косинская д.18 к.1,2</t>
  </si>
  <si>
    <t>Косинская д.18 к.3</t>
  </si>
  <si>
    <t>Красный Казанец д.17</t>
  </si>
  <si>
    <t>Молдагуловой ул. д. 12 к. 1, 2</t>
  </si>
  <si>
    <t>Кетчерская ул. д. 8 к. 1, 2, 3</t>
  </si>
  <si>
    <t>Молдагуловой ул. д. 12 к. 3</t>
  </si>
  <si>
    <t>Парковая 13-я ул. 20 к.1</t>
  </si>
  <si>
    <t>Первомайская Нижн. ул. 60</t>
  </si>
  <si>
    <t>Первомайская ул. 86/18</t>
  </si>
  <si>
    <t>Парковая 11-я ул. 14</t>
  </si>
  <si>
    <t>Первомайская ул. 88</t>
  </si>
  <si>
    <t>Первомайская ул. 92</t>
  </si>
  <si>
    <t>Первомайская Нижн. ул. 41</t>
  </si>
  <si>
    <t>Первомайская ул. 94А</t>
  </si>
  <si>
    <t>Первомайская ул. 94</t>
  </si>
  <si>
    <t>Первомайская Нижн. ул. 48/8</t>
  </si>
  <si>
    <t>Первомайская Нижн. ул. 50</t>
  </si>
  <si>
    <t>Парковая 09-я ул. 6</t>
  </si>
  <si>
    <t>Парковая 09-я ул. 8</t>
  </si>
  <si>
    <t>Сиреневый бульв. 44 к.1</t>
  </si>
  <si>
    <t>Парковая 15-я ул. 24 к.2</t>
  </si>
  <si>
    <t>ул. 13-я Парковая, д. 11</t>
  </si>
  <si>
    <t>Парковая 15-я ул. 26 к.4</t>
  </si>
  <si>
    <t>Парковая 15-я ул. 28</t>
  </si>
  <si>
    <t>Сиреневый бульв. 54</t>
  </si>
  <si>
    <t>Сиреневый бульв. 56</t>
  </si>
  <si>
    <t>Сиреневый бульв. 50</t>
  </si>
  <si>
    <t>Парковая 15-я ул. 26 к.3</t>
  </si>
  <si>
    <t>Сиреневый бульв. 52</t>
  </si>
  <si>
    <t>Девятого Мая ул. 12, 14, 14А</t>
  </si>
  <si>
    <t>Главная ул. 16,18</t>
  </si>
  <si>
    <t>Западная ул., д. 5</t>
  </si>
  <si>
    <t>ул. Байкальская д.33к.2</t>
  </si>
  <si>
    <t>ул. Байкальская д. 41 к.1</t>
  </si>
  <si>
    <t>ул.Чусовская д.5, 5к.2, 7</t>
  </si>
  <si>
    <t>ул.Чусовская д. 4 к.2</t>
  </si>
  <si>
    <t>ул. Уральская д.6, к.1</t>
  </si>
  <si>
    <t>Черницынский пр. д.4</t>
  </si>
  <si>
    <t>Черницынский пр. д.8 стр.1</t>
  </si>
  <si>
    <t>Щелковское шоссе д.45</t>
  </si>
  <si>
    <t>Щелковское шоссе д.77 к.4</t>
  </si>
  <si>
    <t>ул.Чусовская д.11,к.1,13</t>
  </si>
  <si>
    <t>Щелковское шоссе, 59,61</t>
  </si>
  <si>
    <t>Хабаровская 23 к.1</t>
  </si>
  <si>
    <t>Черницынский 10, 2</t>
  </si>
  <si>
    <t>Проезд от Чусовской ул. 4к.2 до Щелковского шоссе д.85 к.3</t>
  </si>
  <si>
    <t>Проезд от Амурской ул. д.62  до Щелковского шоссе д.61</t>
  </si>
  <si>
    <t xml:space="preserve"> ул. Уссурийская  д.14</t>
  </si>
  <si>
    <t>ул. Уральская д.5</t>
  </si>
  <si>
    <t>Амурская ул. 52 к.1</t>
  </si>
  <si>
    <t>Новосибирская ул. 7</t>
  </si>
  <si>
    <t>Энтузиастов шоссе 57</t>
  </si>
  <si>
    <t>Свободный просп. 11 к.5</t>
  </si>
  <si>
    <t>ул.Сталеваров, д.24</t>
  </si>
  <si>
    <t>ул.Сталеваров, д.26, корп.1</t>
  </si>
  <si>
    <t>ул.Сталеваров, д.26, корп.2</t>
  </si>
  <si>
    <t>ул.Молостовых, д.17, корп.1</t>
  </si>
  <si>
    <t>ул.Молостовых, д.17, корп.2</t>
  </si>
  <si>
    <t>ул .Молостовых д.15 к.1</t>
  </si>
  <si>
    <t>ул. Молостовых д. 15 к.4</t>
  </si>
  <si>
    <t>ул. Молостовых д. 11 к.4</t>
  </si>
  <si>
    <t>ул. Молостовых д. 19 к.4</t>
  </si>
  <si>
    <t xml:space="preserve"> ул.Сталеваров д. 32</t>
  </si>
  <si>
    <t>ул.Саянская, д.20</t>
  </si>
  <si>
    <t>ул.Саянская, д.3, к.1</t>
  </si>
  <si>
    <t>ул.Саянская, д.13, к.1, к.2, 15, к.1, к.2</t>
  </si>
  <si>
    <t>Саянская ул. Д.13, к.3</t>
  </si>
  <si>
    <t>Измайловская пл. 1, 3; Первомайская ул. 7 к.1, 9</t>
  </si>
  <si>
    <t>Первомайская ул. 43, 47/19</t>
  </si>
  <si>
    <t>Парковая 03-я ул. 20; Первомайская ул. 35/18, 37</t>
  </si>
  <si>
    <t>Парковая 04-я ул. 28</t>
  </si>
  <si>
    <t>Парковая 09-я ул. 41</t>
  </si>
  <si>
    <t>Первомайская Верхн. ул. 6 к.5</t>
  </si>
  <si>
    <t>Первомайская ул. 4</t>
  </si>
  <si>
    <t>Никитинская ул. 9; Прядильная 3-я ул. 10</t>
  </si>
  <si>
    <t>Парковая 05-я ул. 25</t>
  </si>
  <si>
    <t>Парковая 05-я ул. 40 к.1</t>
  </si>
  <si>
    <t>Парковая 07-я ул. 15 к.1, 15 к.2</t>
  </si>
  <si>
    <t>Первомайская Ср. ул. 14</t>
  </si>
  <si>
    <t>Прядильная 1-я ул. 10</t>
  </si>
  <si>
    <t>Прядильная 1-я ул. 6</t>
  </si>
  <si>
    <t>Прядильная 3-я ул. 4 к.1</t>
  </si>
  <si>
    <t>Измайловская пл. 8; Прядильная 1-я ул. 3; Прядильная 2-я ул. 4</t>
  </si>
  <si>
    <t>Измайловский бульв. 3; Парковая 03-я ул. 30; Первомайская Верхн. ул. 2/32, 2А</t>
  </si>
  <si>
    <t>Никитинская ул. 2, 4</t>
  </si>
  <si>
    <t>Парковая 05-я ул. 26; Первомайская ул. 49, 51/23</t>
  </si>
  <si>
    <t>Парковая 11-я ул. 37 к.1, 37 к.2</t>
  </si>
  <si>
    <t>Первомайская Верхн. ул. 16, 20, 24/17</t>
  </si>
  <si>
    <t>Измайловский бул. 55</t>
  </si>
  <si>
    <t>Первомайская ул. 5 к.1, 7</t>
  </si>
  <si>
    <t>Измайловский бульв. 22, 22А, 24</t>
  </si>
  <si>
    <t>Измайловский пр. 6, 6 к.1</t>
  </si>
  <si>
    <t>Парковая 05-я ул. 42</t>
  </si>
  <si>
    <t>Парковая 06-я ул. 27</t>
  </si>
  <si>
    <t xml:space="preserve">2-я Парковая ул. 28; </t>
  </si>
  <si>
    <t>Измайловский пр. 18 к.1, 18 к.2; Прядильная 3-я ул. 4 к.2</t>
  </si>
  <si>
    <t>Измайловский пр. 4</t>
  </si>
  <si>
    <t>Парковая 01-я ул. 11; Первомайская ул. 18</t>
  </si>
  <si>
    <t>Парковая 01-я ул. 7А к.2</t>
  </si>
  <si>
    <t>Парковая 01-я ул. 9 к.2, 9 к.3</t>
  </si>
  <si>
    <t>Парковая 03-я ул. 39 к.1, 39 к.2</t>
  </si>
  <si>
    <t>Парковая 03-я ул. 9</t>
  </si>
  <si>
    <t>Парковая 09-я ул. 43/26</t>
  </si>
  <si>
    <t>Первомайская ул. 10 к.1, 8</t>
  </si>
  <si>
    <t>Первомайская ул. 28/24, 30, 32/23</t>
  </si>
  <si>
    <t>Заводской пр. 15</t>
  </si>
  <si>
    <t>Парковая 02-я ул. 11</t>
  </si>
  <si>
    <t>Парковая 01-я ул. 8</t>
  </si>
  <si>
    <t>Парковая 02-я ул. 16</t>
  </si>
  <si>
    <t>Парковая 02-я ул. 13</t>
  </si>
  <si>
    <t>01-я Парковая ул. 14, Перовомайская ул. 24,26</t>
  </si>
  <si>
    <t>Измайловский просп. 71</t>
  </si>
  <si>
    <t>Парковая 06-я ул. 25</t>
  </si>
  <si>
    <t>Парковая 11-я ул. 19, 21</t>
  </si>
  <si>
    <t>Первомайская ул. 17, 19</t>
  </si>
  <si>
    <t>Оранжерейная ул. 18</t>
  </si>
  <si>
    <t>Оренбургская ул. 13 к.1</t>
  </si>
  <si>
    <t>Черное Озеро ул. 1</t>
  </si>
  <si>
    <t>Оранжерейная ул. 10</t>
  </si>
  <si>
    <t>Черное Озеро ул. 9</t>
  </si>
  <si>
    <t>Дмитриевского ул. 9</t>
  </si>
  <si>
    <t>Лухмановская ул. 13</t>
  </si>
  <si>
    <t>Лухмановская ул. 17</t>
  </si>
  <si>
    <t>Лухмановская ул. 17 к.1</t>
  </si>
  <si>
    <t>Лухмановская ул. 29</t>
  </si>
  <si>
    <t>Лухмановская ул. 22</t>
  </si>
  <si>
    <t>Лухмановская ул. 30</t>
  </si>
  <si>
    <t>Лухмановская ул. 32</t>
  </si>
  <si>
    <t>Оранжерейная ул. 21</t>
  </si>
  <si>
    <t>Открытое шоссе 21 к.13</t>
  </si>
  <si>
    <t>Открытое шоссе 25 к.7</t>
  </si>
  <si>
    <t>Пермская ул. 9</t>
  </si>
  <si>
    <t>Открытое шоссе, 29 к.8</t>
  </si>
  <si>
    <t>Открытое шоссе, 29 к.6</t>
  </si>
  <si>
    <t>Открытое шоссе, 29 к.5</t>
  </si>
  <si>
    <t>Открытое шоссе, 29 к.4</t>
  </si>
  <si>
    <t>Открытое шоссе, 29 к.3</t>
  </si>
  <si>
    <t>Открытое шоссе, 17 к.9</t>
  </si>
  <si>
    <t>Открытое шоссе, 29 к.10</t>
  </si>
  <si>
    <t>Мартеновская ул. 20</t>
  </si>
  <si>
    <t>Зеленый просп. 30</t>
  </si>
  <si>
    <t>Перовская ул.,46 к.2</t>
  </si>
  <si>
    <t>Федеративный просп.,46 к.2</t>
  </si>
  <si>
    <t>Кусковская ул.,33</t>
  </si>
  <si>
    <t>Зеленый просп.,66 к.1, 66 к.2</t>
  </si>
  <si>
    <t>Мартеновская ул., 27,29</t>
  </si>
  <si>
    <t>Мартеновская ул. 22 к.2</t>
  </si>
  <si>
    <t>Мартеновская ул. 16/36</t>
  </si>
  <si>
    <t>Мартеновская ул. 22 к.1</t>
  </si>
  <si>
    <t>Зеленый просп. 32</t>
  </si>
  <si>
    <t>Новогиреевская ул. 47/26</t>
  </si>
  <si>
    <t>Мартеновская ул. 24</t>
  </si>
  <si>
    <t>Новогиреевская ул. 41</t>
  </si>
  <si>
    <t>Новогиреевская ул. 37,37A,39</t>
  </si>
  <si>
    <t>Новогиреевская ул. 45</t>
  </si>
  <si>
    <t>Саперный пр.,9</t>
  </si>
  <si>
    <t>Союзный просп.,24</t>
  </si>
  <si>
    <t>Федеративный просп.,24</t>
  </si>
  <si>
    <t>Федеративный просп.,44</t>
  </si>
  <si>
    <t>Федеративный просп.,21 к.2</t>
  </si>
  <si>
    <t>Мартеновская ул. 18</t>
  </si>
  <si>
    <t>Алексея Дикого ул. 7 к.1, 7 к.2</t>
  </si>
  <si>
    <t>Алексея Дикого ул. 7 к.3</t>
  </si>
  <si>
    <t>Союзный просп. 15 к.1, 15 к.2</t>
  </si>
  <si>
    <t>Новокосинская ул. 19</t>
  </si>
  <si>
    <t>Новокосинская ул. 27, 29; Суздальская ул. 26 к.1, 26 к.2, 26 к.3, 28</t>
  </si>
  <si>
    <t>Суздальская ул. 38 к.1, 38 к.2</t>
  </si>
  <si>
    <t>Суздальская ул. 40 к.1, 40 к.2</t>
  </si>
  <si>
    <t>Суздальская ул. 36 к.1,2</t>
  </si>
  <si>
    <t>Новокосинская ул. 37, 39; Суздальская ул. 34 к.1, 34 к.2</t>
  </si>
  <si>
    <t>Новокосинская ул. 47</t>
  </si>
  <si>
    <t>Городецкая ул. 9 к.1, 9 к.2, 9 к.3</t>
  </si>
  <si>
    <t>Салтыковская ул. 29 к.1, 29 к.2, 29 к.3</t>
  </si>
  <si>
    <t>Суздальская ул. 18 к.1, 18 к.2, 18 к.3, 18 к.4, 18 к.5</t>
  </si>
  <si>
    <t>Городецкая ул. 13/19 к.1, 13/19 к.2; Салтыковская ул. 21, 23 к.1, 23 к.2</t>
  </si>
  <si>
    <t>Владимирская 3-я ул. 25 к.5</t>
  </si>
  <si>
    <t>Владимирская 3-я ул. 30</t>
  </si>
  <si>
    <t>Владимирская 2-я ул. 27</t>
  </si>
  <si>
    <t>Владимирская 2-я ул. 35</t>
  </si>
  <si>
    <t>Металлургов ул. 10/23</t>
  </si>
  <si>
    <t>Зеленый просп. 47</t>
  </si>
  <si>
    <t>Новогиреевская ул. 25</t>
  </si>
  <si>
    <t>Перовская ул. 40 к.3</t>
  </si>
  <si>
    <t>Федеративный просп. 8 к.2</t>
  </si>
  <si>
    <t>Перовская ул. 36 к.4</t>
  </si>
  <si>
    <t>Новогиреевская ул. 14 к.1</t>
  </si>
  <si>
    <t>Плеханова 28к3</t>
  </si>
  <si>
    <t>Плеханова ул. 28 к.5</t>
  </si>
  <si>
    <t>Новогиреевская ул. 16 к.2, 16 к.3</t>
  </si>
  <si>
    <t>Плющева ул. 15, 15 к.1</t>
  </si>
  <si>
    <t>Металлургов ул. 20 к.2</t>
  </si>
  <si>
    <t>Металлургов ул. 20 к.3</t>
  </si>
  <si>
    <t>Металлургов ул. 22/22</t>
  </si>
  <si>
    <t>Мартеновская ул. 6 к.1, 6 к.2</t>
  </si>
  <si>
    <t>Плеханова ул. 3 к.1, 3 к.2</t>
  </si>
  <si>
    <t>Энтузиастов шоссе 48/1</t>
  </si>
  <si>
    <t>Энтузиастов шоссе 50</t>
  </si>
  <si>
    <t>Владимирская 1-я ул. 27 к.1</t>
  </si>
  <si>
    <t>Владимирская 1-я ул. 29 к.1</t>
  </si>
  <si>
    <t>Владимирская 1-я ул. 31</t>
  </si>
  <si>
    <t>Энтузиастов шоссе 52</t>
  </si>
  <si>
    <t>Плеханова ул. 3 к.3, 3 к.4</t>
  </si>
  <si>
    <t>Плеханова ул. 3 к.5</t>
  </si>
  <si>
    <t>Мартеновская ул. 6 к.3, 8 к.2</t>
  </si>
  <si>
    <t>Мартеновская ул. 8 к.1, 8 к.3, 8к.4</t>
  </si>
  <si>
    <t>Мартеновская ул. 4</t>
  </si>
  <si>
    <t>Металлургов ул. 18</t>
  </si>
  <si>
    <t>Кусковская ул. 5</t>
  </si>
  <si>
    <t>Лазо ул. 8 к.1</t>
  </si>
  <si>
    <t>Перовская 30/2</t>
  </si>
  <si>
    <t>Владимирская 3-я ул. 32/31</t>
  </si>
  <si>
    <t>Перовская ул. 43</t>
  </si>
  <si>
    <t>Перовская ул. 45</t>
  </si>
  <si>
    <t>Плющева ул. 17 к.1, 17 к.2</t>
  </si>
  <si>
    <t>Электрозаводская ул. 12А</t>
  </si>
  <si>
    <t>Преображенская ул. 2</t>
  </si>
  <si>
    <t>Преображенская ул. 6; Электрозаводская ул. 37/4</t>
  </si>
  <si>
    <t>Б. Черкизовская ул., д. 24, к. 2, 4</t>
  </si>
  <si>
    <t>Б. Черкизовская ул., д. 26, к. 5</t>
  </si>
  <si>
    <t>Черкизовская Б. ул. 5 к.4</t>
  </si>
  <si>
    <t>Черкизовская Б. ул. 5 к.8</t>
  </si>
  <si>
    <t>Черкизовская Б. ул. 9 к.3</t>
  </si>
  <si>
    <t>Черкизовская Б. ул. 9 к.4</t>
  </si>
  <si>
    <t>Парковая 15-я ул. 46 к.4</t>
  </si>
  <si>
    <t>Никитинская ул. 16 к.3; Щелковский пр. 3 к.3</t>
  </si>
  <si>
    <t>Никитинская ул. 27 к.2; Сиреневый бульв. 3 к.6</t>
  </si>
  <si>
    <t>3-Парковая, д. 40, д.42,к.2</t>
  </si>
  <si>
    <t>3-Парковая, д.42, к.1</t>
  </si>
  <si>
    <t>3-Парковая, д.52, к.1, д.52, к.2</t>
  </si>
  <si>
    <t>Парковая 15-я ул. 41А, 41 к.1</t>
  </si>
  <si>
    <t>Парковая 15-я ул. 42 к.2</t>
  </si>
  <si>
    <t>Никитинская, д.18</t>
  </si>
  <si>
    <t>Никитинская ул. 31</t>
  </si>
  <si>
    <t>Щелковское шоссе 44 к.4</t>
  </si>
  <si>
    <t>Сиреневый бульв. 3 к.4</t>
  </si>
  <si>
    <t>9-Парковая, д.55</t>
  </si>
  <si>
    <t>Парковая 15-я ул. 36/63 к.2</t>
  </si>
  <si>
    <t>Сиреневый бульв. 67 к.2</t>
  </si>
  <si>
    <t>Парковая 15-я ул. 38</t>
  </si>
  <si>
    <t>Сиреневый бульв. 69 к.1</t>
  </si>
  <si>
    <t>Сиреневый бульвар, д. 71.к.1</t>
  </si>
  <si>
    <t>Константина Федина ул. 8</t>
  </si>
  <si>
    <t>Сиреневый бульв. 1 к.1, 1 к.2, 1 к.3, 1 к.4</t>
  </si>
  <si>
    <t>Щелковское шоссе, д.4,6,8,10</t>
  </si>
  <si>
    <t>Буденного просп. 39 к.1, 41/17</t>
  </si>
  <si>
    <t>Соколиной Горы 05-я ул. 23 к.1, 23 к.2, 23 к.3</t>
  </si>
  <si>
    <t>Окружной пр. 30</t>
  </si>
  <si>
    <t>Фортунатовская ул. 12</t>
  </si>
  <si>
    <t>Буденного просп. 37 к.2, 37 к.3, 39 к.3</t>
  </si>
  <si>
    <t>Буденного просп. 39 к.2</t>
  </si>
  <si>
    <t>Соколиной Горы 05-я ул. 21 к.1</t>
  </si>
  <si>
    <t>Соколиной Горы 05-я ул. 21 к.4</t>
  </si>
  <si>
    <t>Буденного просп. 37 к.1</t>
  </si>
  <si>
    <t>Зверинецкая ул. 14</t>
  </si>
  <si>
    <t>Зверинецкая ул. 23/8</t>
  </si>
  <si>
    <t>Мироновская ул. 10</t>
  </si>
  <si>
    <t>Мироновская ул. 18</t>
  </si>
  <si>
    <t>Соколиной Горы 05-я ул. 27</t>
  </si>
  <si>
    <t>Бориса Жигуленкова ул. 12; Соколиной Горы 08-я ул. 13</t>
  </si>
  <si>
    <t>Буденного просп. 27 к.4, 27 к.5</t>
  </si>
  <si>
    <t>Буракова ул. 7 к.2</t>
  </si>
  <si>
    <t>Семеновский пер. 18А</t>
  </si>
  <si>
    <t>Семеновский пер. 18</t>
  </si>
  <si>
    <t>Медовый пер. 12, 6, 8</t>
  </si>
  <si>
    <t>Щербаковская ул. 20</t>
  </si>
  <si>
    <t>Мироновская ул. 9, 9/28</t>
  </si>
  <si>
    <t>Буденного просп. 20 к.1, 20 к.2</t>
  </si>
  <si>
    <t xml:space="preserve">Соколиной Горы 03-я ул. 21 </t>
  </si>
  <si>
    <t>Соколиной Горы 03-я ул. 17, 19</t>
  </si>
  <si>
    <t>Соколиной Горы 03-я ул. 19А, 19Б</t>
  </si>
  <si>
    <t>Уткина ул. 41А, 41Б</t>
  </si>
  <si>
    <t>Уткина ул. 39, 39А</t>
  </si>
  <si>
    <t>Уткина ул. 37, 38</t>
  </si>
  <si>
    <t>Соколиной Горы 5-я ул. 16 к.1,2; 18 к.1,2</t>
  </si>
  <si>
    <t>Короленко ул., д.5</t>
  </si>
  <si>
    <t>Лобачика ул., д.23, корп.1</t>
  </si>
  <si>
    <t>Лобачика ул., д.23, корп.2, Рыбинский пер., д.6</t>
  </si>
  <si>
    <t>Короленко ул., д.2, корп.7</t>
  </si>
  <si>
    <t>Охотничья ул., д.10/12, корп.1,2,3</t>
  </si>
  <si>
    <t>Охотничья ул., д.6</t>
  </si>
  <si>
    <t>Короленко ул., д. 2/23, корп.5</t>
  </si>
  <si>
    <t>Большая Остроумовская ул., д.17</t>
  </si>
  <si>
    <t>Большая Остроумовская ул., д.15</t>
  </si>
  <si>
    <t>Большая Остроумовская ул., д.19</t>
  </si>
  <si>
    <t>Большая Остроумовская ул., д.21</t>
  </si>
  <si>
    <t>Большая Остроумовская ул., д.23к2</t>
  </si>
  <si>
    <t>Короленко ул., д. 2/23, корп.4</t>
  </si>
  <si>
    <t>Шумкина ул., д.5</t>
  </si>
  <si>
    <t>Сокольнический Вал ул., д.8</t>
  </si>
  <si>
    <t>3-я Рыбинская ул., д.26, стр.1, 2</t>
  </si>
  <si>
    <t>Закупка лотков</t>
  </si>
  <si>
    <t>Приложение 2
к распоряжению префектуры
от «____» ____________ 2024 г.
№ ___________________</t>
  </si>
  <si>
    <t>Лухмановская ул. 34</t>
  </si>
  <si>
    <t>Новокосинская ул. 15 к.1, 15 к.2, 15 к.3, 15 к.4, 15 к.5</t>
  </si>
  <si>
    <t>Преображенская ул. 2 к.1</t>
  </si>
  <si>
    <t>Б. Черкизовская ул., д. 22, к. 4, 5</t>
  </si>
  <si>
    <t>Б. Черкизовская ул., д. 26, к. 6</t>
  </si>
  <si>
    <t>0503 05Д0800200 611 000</t>
  </si>
  <si>
    <t>Каскадная ул. 20 к.2</t>
  </si>
  <si>
    <t>Каскадная ул. 20 к.3</t>
  </si>
  <si>
    <t>Решение СД</t>
  </si>
  <si>
    <t>от 13.02.2024                                              № 02/04</t>
  </si>
  <si>
    <t>от 05.03.2024                                              № 7/21</t>
  </si>
  <si>
    <t>от 20.02.2024                                          № 31/6</t>
  </si>
  <si>
    <t>от 13.02.2024                                               № 24/6</t>
  </si>
  <si>
    <t>от 06.02.2024                                                      № 3/2-24</t>
  </si>
  <si>
    <t>от 13.02.2024                                                       № 2/7</t>
  </si>
  <si>
    <t>от 13.02.2024                                                                      № 04-02/24</t>
  </si>
  <si>
    <t>от 20.02.2024                                               № 2/5</t>
  </si>
  <si>
    <t>от 20.02.20224                                                                № 007-03/24</t>
  </si>
  <si>
    <t>от 20.02.2024                                           № 03/01</t>
  </si>
  <si>
    <t>от 20.02.2024                                                   № 29/5</t>
  </si>
  <si>
    <t>20.02.2024                                               № 4/1</t>
  </si>
  <si>
    <t>от 13.02.2024                                                        № 9</t>
  </si>
  <si>
    <t>от 06.02.2024                                            № 3/2-24</t>
  </si>
  <si>
    <t>от 13.02.2024                                                         № 2/5</t>
  </si>
  <si>
    <t>от 20.02.2024                                                             № 03/01</t>
  </si>
  <si>
    <t>от 13.02.2024                                                 № 02/06</t>
  </si>
  <si>
    <t>ул. Новосибирская д.9, к.1, к.2</t>
  </si>
  <si>
    <t>от 12.03.2024                                   № 4/2</t>
  </si>
  <si>
    <t>Район Богородское - закупка бортового камня</t>
  </si>
  <si>
    <t>Район Богородское - закупка компенсаторов</t>
  </si>
  <si>
    <t>Район Вешняки - закупка бортового камня</t>
  </si>
  <si>
    <t>Район Вешняки - закупка компенсаторов</t>
  </si>
  <si>
    <t>Район Восточное Измайлово - закупка бортового камня</t>
  </si>
  <si>
    <t>Район Восточное Измайлово - закупка компенсаторов</t>
  </si>
  <si>
    <t>Район Восточный - закупка бортового камня</t>
  </si>
  <si>
    <t>Район Восточный - закупка компенсаторов</t>
  </si>
  <si>
    <t>Район Гольяново - закупка бортового камня</t>
  </si>
  <si>
    <t>Район Гольяново - закупка компенсаторов</t>
  </si>
  <si>
    <t>Район Ивановское - закупка бортового камня</t>
  </si>
  <si>
    <t>Район Ивановское - закупка компенсаторов</t>
  </si>
  <si>
    <t>Район Измайлово - закупка бортового камня</t>
  </si>
  <si>
    <t>Район Измайлово - закупка компенсаторов</t>
  </si>
  <si>
    <t>Район Метрогородок - закупка бортового камня</t>
  </si>
  <si>
    <t>Район Метрогородок - закупка компенсаторов</t>
  </si>
  <si>
    <t>Район Новокосино - закупка бортового камня</t>
  </si>
  <si>
    <t>Район Новокосино - закупка компенсаторов</t>
  </si>
  <si>
    <t>Район Новогиреево - закупка бортового камня</t>
  </si>
  <si>
    <t>Район Новогиреево - закупка компенсаторов</t>
  </si>
  <si>
    <t>Район Перово - закупка бортового камня</t>
  </si>
  <si>
    <t>Район Перово - закупка компенсаторов</t>
  </si>
  <si>
    <t>Район Преображенское - закупка бортового камня</t>
  </si>
  <si>
    <t>Район Северное Измайлово - закупка бортового камня</t>
  </si>
  <si>
    <t>Район Соколиная гора - закупка бортового камня</t>
  </si>
  <si>
    <t>Район Сокольники - закупка бортового камня</t>
  </si>
  <si>
    <t xml:space="preserve">Район Преображенское - закупка компенсаторов </t>
  </si>
  <si>
    <t xml:space="preserve">Район Северное Измайлово - закупка компенсаторов </t>
  </si>
  <si>
    <t>Район Соколиная гора - закупка компенсаторов</t>
  </si>
  <si>
    <t>Район Сокольники - закупка компенсаторов</t>
  </si>
  <si>
    <t>Район Косино-Ухтомский - закупка бортового камня</t>
  </si>
  <si>
    <t>Район Косино-Ухтомскийо - закупка компенсаторов</t>
  </si>
  <si>
    <t>от 13.03.2024
 № 3/4</t>
  </si>
  <si>
    <t>Парковая 3-я ул. 37; Прядильная 3-я ул. 17</t>
  </si>
  <si>
    <t>Закупка бортового камня по ВАО</t>
  </si>
  <si>
    <t>Закупка компенсаторов по ВАО</t>
  </si>
  <si>
    <t>Категория объекта</t>
  </si>
  <si>
    <t>Год выполнения работ</t>
  </si>
  <si>
    <t>ул. А. Дикого, д.20</t>
  </si>
  <si>
    <t>ул. Большая Семеновская, д.21</t>
  </si>
  <si>
    <t>ул. Большая Семеновская, д.27, к.1,2</t>
  </si>
  <si>
    <t>ул. Большая Семеновская, д.31, к.1,2</t>
  </si>
  <si>
    <t>Приложение 2</t>
  </si>
  <si>
    <t>к распоряжению префектуры</t>
  </si>
  <si>
    <t>от «22» марта 2024 г.</t>
  </si>
  <si>
    <t>№ 157-В-РП</t>
  </si>
  <si>
    <t>Приложение 1</t>
  </si>
  <si>
    <t>ИТОГО - 344 объекта</t>
  </si>
  <si>
    <t>Посадка зеленых насаждений в райне Вешняки</t>
  </si>
  <si>
    <t>Посадка зеленых насаждений в райне Восточное Измайлово</t>
  </si>
  <si>
    <t>Посадка зеленых насаждений в райне Перово</t>
  </si>
  <si>
    <t>Посадка зеленых насаждений в райне Сокольники</t>
  </si>
  <si>
    <t>ул. Косинская д.20/17 к.1,2</t>
  </si>
  <si>
    <t>ул. Вешняковская д.21/26</t>
  </si>
  <si>
    <t>от 23.07.2024                                            № А-141/02-10</t>
  </si>
  <si>
    <t xml:space="preserve">Адресный перечень объектов по благоустройству дворовых территорий Восточного административного округа выполняемых                                                                                                                                                                                                                            ГБУ "Жилищник" за счет средств стимулирования управ районов в 2024 году,                                                                                                                                                                                                                                                               Государственная работа - благоустройство дворовых территорий </t>
  </si>
  <si>
    <t>Приложение 
к распоряжению префектуры
от «____» ____________ 2024 г.
№ ___________________</t>
  </si>
  <si>
    <t>Северное Измайлово</t>
  </si>
  <si>
    <t>ул. Зверинецкая, д.14</t>
  </si>
  <si>
    <t>Семеновский пер., д.18А</t>
  </si>
  <si>
    <t>Семеновский пер., д.18</t>
  </si>
  <si>
    <t>Медовый пер., д. 6,8,12</t>
  </si>
  <si>
    <t>ул. Зверинецкая, д. 34</t>
  </si>
  <si>
    <t>ИТОГО - 330 объектов</t>
  </si>
  <si>
    <t>ИТОГО - 339 объекта</t>
  </si>
  <si>
    <t>ИТОГО - 294 объекта</t>
  </si>
  <si>
    <t>от 20.02.2024 № 29/5</t>
  </si>
  <si>
    <t xml:space="preserve">Адресный перечень объектов по благоустройству дворовых территорий Восточного административного округа выполняемых ГБУ "Автомобильные дороги ВАО" за счет средств стимулирования управ районов в 2024 году, Государственная работа - благоустройство дворовых территорий </t>
  </si>
  <si>
    <t>от 13.02.2024  № 02/04</t>
  </si>
  <si>
    <t>Название квартала</t>
  </si>
  <si>
    <t>2024-2025</t>
  </si>
  <si>
    <t>ПСД</t>
  </si>
  <si>
    <t>Восточное Измайлово                                                          (ул. Парковая)</t>
  </si>
  <si>
    <t>Гольяново (ул. Амурская)</t>
  </si>
  <si>
    <t xml:space="preserve">Измайлово </t>
  </si>
  <si>
    <t>Измайлово (ул. Верхняя Первомайская)</t>
  </si>
  <si>
    <t>Косино-Ухтомский (ул. Большая Косинская)</t>
  </si>
  <si>
    <t>Преображенское (ул. Халтуринская, д.7А,корп.3)</t>
  </si>
  <si>
    <t>Преображенское (ул. 9 Рота)</t>
  </si>
  <si>
    <t xml:space="preserve">Соколиная гора </t>
  </si>
  <si>
    <t>Соколиная гора (ул. Мироновская)</t>
  </si>
  <si>
    <t>Сокольники (ул. Большая Остроумовская, д.1Б, д.1/10)</t>
  </si>
  <si>
    <t xml:space="preserve">Сокольники </t>
  </si>
  <si>
    <t xml:space="preserve">Поквартальный перечень проектно-изыскательских работ  по благоустройству дворовых территорий Восточного административного округа выполняемых ГБУ "Автомобильные дороги ВАО" за счет средств стимулирования управ районов в 2024-2025 г.г.,                                                                                                                                                                                                                                                               Государственная работа - благоустройство дворовых территорий </t>
  </si>
  <si>
    <t>Северное Измайлово (Щелковское ш., д.12, корп, 1,3, д.14)</t>
  </si>
  <si>
    <t>Новогиреево (Союзный                                                       пр-т, д.15, корп. 1,2)</t>
  </si>
  <si>
    <t>Применяемый способ расчета нормотивных затрат на выполнение государственных работ</t>
  </si>
  <si>
    <t>сметный</t>
  </si>
  <si>
    <t>Нормотивные затраты на выполнение объема государственной работы по району Богородское, руб.</t>
  </si>
  <si>
    <t>Объем государственного задания по государственной работе по району Богородское - 1 объект</t>
  </si>
  <si>
    <t>Нормотивные затраты на выполнение объема государственной работы по району Восточное Измайлово, руб.</t>
  </si>
  <si>
    <t>Нормотивные затраты на выполнение объема государственной работы по району Гольяново, руб.</t>
  </si>
  <si>
    <t>Объем государственного задания по государственной работе по району Гольяново - 3 объекта</t>
  </si>
  <si>
    <t>Объем государственного задания по государственной работе по району Восточное Измайлово - 3 объекта</t>
  </si>
  <si>
    <t>Объем государственного задания по государственной работе по району Измайлово - 2 объекта</t>
  </si>
  <si>
    <t>Нормотивные затраты на выполнение объема государственной работы по району Измайлово, руб.</t>
  </si>
  <si>
    <t>Объем государственного задания по государственной работе по району Косино-Ухтомский - 2 объекта</t>
  </si>
  <si>
    <t>Нормотивные затраты на выполнение объема государственной работы по району Косино-Ухтомский, руб.</t>
  </si>
  <si>
    <t>Объем государственного задания по государственной работе по району Метрогородок - 1 объект</t>
  </si>
  <si>
    <t>Нормотивные затраты на выполнение объема государственной работы по району Метрогородок, руб.</t>
  </si>
  <si>
    <t>Объем государственного задания по государственной работе по району Новогиреево - 1 объект</t>
  </si>
  <si>
    <t>Нормотивные затраты на выполнение объема государственной работы по району Новогиреево, руб.</t>
  </si>
  <si>
    <t>Объем государственного задания по государственной работе по району Преображенское - 2 объекта</t>
  </si>
  <si>
    <t>Нормотивные затраты на выполнение объема государственной работы по району Преображекнское, руб.</t>
  </si>
  <si>
    <t>Объем государственного задания по государственной работе по району Северное Измайлово - 2 объекта</t>
  </si>
  <si>
    <t>Нормотивные затраты на выполнение объема государственной работы по району Северное Измайлово, руб.</t>
  </si>
  <si>
    <t>Объем государственного задания по государственной работе по району Соколиная гора - 1 объект</t>
  </si>
  <si>
    <t>Нормотивные затраты на выполнение объема государственной работы по району Соколиная гора, руб.</t>
  </si>
  <si>
    <t>Объем государственного задания по государственной работе по району Сокольники - 1 объект</t>
  </si>
  <si>
    <t>Нормотивные затраты на выполнение объема государственной работы по району Сокольники, руб.</t>
  </si>
  <si>
    <t>Итого по ВАОобъем государственного задания по государственной работе - 19 объектов</t>
  </si>
  <si>
    <t>Нормотивные затраты на выполнение объема государственной работы по ВАО</t>
  </si>
  <si>
    <t xml:space="preserve"> </t>
  </si>
  <si>
    <t>Всего - 28 объектов</t>
  </si>
  <si>
    <t>Погонный пр. 48</t>
  </si>
  <si>
    <t xml:space="preserve">Ивантеевская ул. 16/18 </t>
  </si>
  <si>
    <t xml:space="preserve">Бойцовая ул. 29 </t>
  </si>
  <si>
    <t xml:space="preserve">Ивантеевская ул. 10 </t>
  </si>
  <si>
    <t>Подбельского 3-й пр. 18 Б</t>
  </si>
  <si>
    <t>Ивантеевская ул. 8</t>
  </si>
  <si>
    <t>Погонный пр. 33</t>
  </si>
  <si>
    <t>Ивантеевская ул. д. 15 к 1,2</t>
  </si>
  <si>
    <t>Ивантеевская ул. д. 17 к 1,2</t>
  </si>
  <si>
    <t>Ивантеевская ул. д. 19</t>
  </si>
  <si>
    <t>Ивантеевская ул. д. 21</t>
  </si>
  <si>
    <t>5-й проезд Подбельского д. 4А к. 1</t>
  </si>
  <si>
    <t>5-й проезд Подбельского д. 4А к. 2</t>
  </si>
  <si>
    <t>5-й проезд Подбельского д. 4А к. 4</t>
  </si>
  <si>
    <t>5-й проезд Подбельского д. 4А к. 5</t>
  </si>
  <si>
    <t>5-й проезд Подбельского д. 4А к. 3</t>
  </si>
  <si>
    <t>5-й проезд Подбельского д. 4А к. 10, Ивантеевская ул. д. 23</t>
  </si>
  <si>
    <t xml:space="preserve">3-й проезд Подбельского д. 16 </t>
  </si>
  <si>
    <t>ул. Бойцовая д. 23; бул. Маршала Рокоссовского д. 22/23</t>
  </si>
  <si>
    <t>3-й проезд подбельского 14 к 2</t>
  </si>
  <si>
    <t>Ивантеевская ул. д. 20</t>
  </si>
  <si>
    <t>Погонный пр. 50</t>
  </si>
  <si>
    <t>Вешняковская ул. 4 к.3, 6 к.1, 6 к.2, 6 к.3</t>
  </si>
  <si>
    <t>Вешняковская ул. 4 к.1, 4 к.2</t>
  </si>
  <si>
    <t>Вешняковская ул. 6 к.4</t>
  </si>
  <si>
    <t>Вешняковская ул. 8 к.1</t>
  </si>
  <si>
    <t>Вешняковская ул. 8 к.2</t>
  </si>
  <si>
    <t>Вешняковская ул.6 к.5</t>
  </si>
  <si>
    <t>ул. 11-я Парковая, д. 8</t>
  </si>
  <si>
    <t>ул. 11-я Парковая, 10</t>
  </si>
  <si>
    <t>ул. Нижняя Первомайская, д. 42</t>
  </si>
  <si>
    <t>ул. Нижняя Первомайская, д. 44</t>
  </si>
  <si>
    <t>ул. Нижняя Первомайская, д. 46Б</t>
  </si>
  <si>
    <t>Измайловский проспект, д. 93, корп. 1</t>
  </si>
  <si>
    <t>Алтайская ул. 26:Хабаровская 11\28</t>
  </si>
  <si>
    <t xml:space="preserve">Новосибирская ул. 6 к.1 </t>
  </si>
  <si>
    <t>Новосибирская ул. 6 к.2</t>
  </si>
  <si>
    <t>Красноярская ул. 1</t>
  </si>
  <si>
    <t>Красноярская ул. 5\36</t>
  </si>
  <si>
    <t>Хабаровская ул. 4</t>
  </si>
  <si>
    <t>Хабаровская ул. 8</t>
  </si>
  <si>
    <t>Хабаровская ул. 16</t>
  </si>
  <si>
    <t>Хабаровская ул. 19 к. 3</t>
  </si>
  <si>
    <t>Уральская ул. 23 к. 3</t>
  </si>
  <si>
    <t>Щелковское шоссе 95,97</t>
  </si>
  <si>
    <t>Хабаровская 1,3:Щелковское шоссе 91 к.3</t>
  </si>
  <si>
    <t>Щелковское ш. 91 к.1</t>
  </si>
  <si>
    <t>Хабаровская ул. 10/30</t>
  </si>
  <si>
    <t>Молостовых ул. 14, к.1</t>
  </si>
  <si>
    <t>Свободный пр. 5</t>
  </si>
  <si>
    <t>Саянская ул. 4</t>
  </si>
  <si>
    <t>Саянская ул. 6</t>
  </si>
  <si>
    <t>Саянская ул. 8</t>
  </si>
  <si>
    <t>Саянская ул. 10</t>
  </si>
  <si>
    <t>Саянская ул. 14</t>
  </si>
  <si>
    <t>Первомайская, д. 60, к.1</t>
  </si>
  <si>
    <t xml:space="preserve">7-Парковая, д. 6, к.1 </t>
  </si>
  <si>
    <t>Нижняя Первомайская, д.11,13</t>
  </si>
  <si>
    <t>7-Парковая,д.6, к.3; ул. 8-Парковая , д.13; ул. Первомайская, д. 64</t>
  </si>
  <si>
    <t>Первомайская, д. 60</t>
  </si>
  <si>
    <t>9-Парковая, д.1, к.1, к.2, к.3</t>
  </si>
  <si>
    <t xml:space="preserve">Нижняя Первомайская, д.12А, 12Б </t>
  </si>
  <si>
    <t>9-Парковая, д.5, к.2, д.5, к.3</t>
  </si>
  <si>
    <t>9-Парковая, д.5, д. 7</t>
  </si>
  <si>
    <t>Измайловский просп. 77 к.1; Парковая 07-я ул. 2 к.1</t>
  </si>
  <si>
    <t>Парковая 07-я ул. 2 к.2</t>
  </si>
  <si>
    <t>Святоозерская ул. 13</t>
  </si>
  <si>
    <t>Рудневка ул. 18</t>
  </si>
  <si>
    <t>Открытое шоссе д.27, корп.3</t>
  </si>
  <si>
    <t>Открытое шоссе д.23, корп. 4,5</t>
  </si>
  <si>
    <t>Открытое шоссе д.21, корп.1</t>
  </si>
  <si>
    <t>Открытое шоссе д.21, корп.2</t>
  </si>
  <si>
    <t>Утренняя ул. 10 к.1, 10 к.2</t>
  </si>
  <si>
    <t>Утренняя ул. 14 к.1</t>
  </si>
  <si>
    <t>Полимерная ул. 3</t>
  </si>
  <si>
    <t>Перовская ул. 49/53</t>
  </si>
  <si>
    <t>Перовская ул. 51</t>
  </si>
  <si>
    <t>Перовская ул. 55</t>
  </si>
  <si>
    <t>Перовская ул. 57</t>
  </si>
  <si>
    <t>Перовская ул. 59</t>
  </si>
  <si>
    <t>Полимерная ул. 7</t>
  </si>
  <si>
    <t>ул. Новокосинская ул. 14 к.1, 14 к.2, 14 к.3, 14 к.4, 14 к.5</t>
  </si>
  <si>
    <t>ул. Новокосинская ул. 12 к.1, 12 к.2, 12 к.3, 12 к.4, 12 к.5</t>
  </si>
  <si>
    <t>ул. Новокосинская д.6к.1, д.8к.1,2</t>
  </si>
  <si>
    <t>Владимирская 1-я ул. 25 к.1</t>
  </si>
  <si>
    <t>Владимирская 1-я ул. 25 к.2</t>
  </si>
  <si>
    <t>Владимирская 1-я ул. 25 к.3</t>
  </si>
  <si>
    <t>Владимирская 1-я ул. 23 к.1, 23 к.2, 23 к.3</t>
  </si>
  <si>
    <t>Владимирская 1-я ул. 21</t>
  </si>
  <si>
    <t>Металлургов ул. 2</t>
  </si>
  <si>
    <t>Металлургов ул. 4</t>
  </si>
  <si>
    <t>Металлургов ул. 6</t>
  </si>
  <si>
    <t>Владимирская 2-я ул. 22</t>
  </si>
  <si>
    <t>Металлургов ул. 8/20</t>
  </si>
  <si>
    <t>2-я Владимирская д.15,к. 1</t>
  </si>
  <si>
    <t>2-я Владимирская д. 17</t>
  </si>
  <si>
    <t>3-я Владимирская д. 16</t>
  </si>
  <si>
    <t>3-я Владимирская д. 18</t>
  </si>
  <si>
    <t>Металлургов д. 13, к.1,2</t>
  </si>
  <si>
    <t>2-я Владимирская д. 21/9- Металлургов д. 11</t>
  </si>
  <si>
    <t>Металлургов д. 17</t>
  </si>
  <si>
    <t>Металлургов д. 17А</t>
  </si>
  <si>
    <t>Металлургов д.19</t>
  </si>
  <si>
    <t>3-я Владимирская д. 20/21</t>
  </si>
  <si>
    <t>Преображенский вал 4,14</t>
  </si>
  <si>
    <t>Преображенский вал 16</t>
  </si>
  <si>
    <t>Суворовская 24</t>
  </si>
  <si>
    <t>Открытое шоссе 2 к 3</t>
  </si>
  <si>
    <t>Открытое шоссе д. 2 к 5</t>
  </si>
  <si>
    <t>Открытое шоссе 2 к 6</t>
  </si>
  <si>
    <t>15-я Парковая ул., д.49</t>
  </si>
  <si>
    <t>Щелковское ш., д.82 к.1</t>
  </si>
  <si>
    <t>16-я Парковая ул., д.43 к.1, к.2</t>
  </si>
  <si>
    <t>Ткацкая 45, Фортунатовская 25</t>
  </si>
  <si>
    <t>Фортунатовская 19</t>
  </si>
  <si>
    <t>Фортунатовкая 17</t>
  </si>
  <si>
    <t>Фортунатовкая 15</t>
  </si>
  <si>
    <t>Фортунатовкая 11</t>
  </si>
  <si>
    <t>Лечебная 16,18. Фортунатовская 9</t>
  </si>
  <si>
    <t>Окружной 14, к. 1, 2</t>
  </si>
  <si>
    <t>Окружной 15, к. 1, 2</t>
  </si>
  <si>
    <t>Окружной 17, Ткацкая 49</t>
  </si>
  <si>
    <t>ул. Фортунатовская, д.27А</t>
  </si>
  <si>
    <t>ул. Фортунатовская, д. 31А</t>
  </si>
  <si>
    <t>ул. Ткацкая, д. 44, 48</t>
  </si>
  <si>
    <t>ул. Фортунатовская, д. 31/35</t>
  </si>
  <si>
    <t>ул. Зверинецкая, д. 33</t>
  </si>
  <si>
    <t>Борисовская ул. 8А; Ткацкая ул. 37, 43</t>
  </si>
  <si>
    <t>ул. Фортунатовская, д. 18</t>
  </si>
  <si>
    <t>ул. Фортунатовская, д. 16</t>
  </si>
  <si>
    <t>Короленко ул., д.1, к.1</t>
  </si>
  <si>
    <t>Короленко ул., д.1, к.2</t>
  </si>
  <si>
    <t>Короленко ул., д.1, к.3</t>
  </si>
  <si>
    <t>Короленко ул., д.1, к.5</t>
  </si>
  <si>
    <t>Короленко ул., д.1, к.6</t>
  </si>
  <si>
    <t>Короленко ул., д.1, к.7</t>
  </si>
  <si>
    <t>Короленко ул., д.1, к.8</t>
  </si>
  <si>
    <t>Короленко ул., д.1, к.9</t>
  </si>
  <si>
    <t>Короленко ул., д.1, к.10</t>
  </si>
  <si>
    <t>Короленко ул., д.1, к.11</t>
  </si>
  <si>
    <t>Короленко ул., д.1, к.12</t>
  </si>
  <si>
    <t>Гастелло ул., д.41</t>
  </si>
  <si>
    <t>Егерская ул., д.5, к.1,2</t>
  </si>
  <si>
    <t>Короленко ул., д.4/14</t>
  </si>
  <si>
    <t>Русаковская ул., д.22</t>
  </si>
  <si>
    <t xml:space="preserve">Гастелло ул. </t>
  </si>
  <si>
    <t>Русаковская ул.</t>
  </si>
  <si>
    <t>Попов пр., д. 4</t>
  </si>
  <si>
    <t>3-я Рыбинская ул., д. 21, корп. 2</t>
  </si>
  <si>
    <t>3-я Рыбинская ул., д. 21, корп. 3</t>
  </si>
  <si>
    <t>2-я Боевская ул., д. 2/12, стр. 1</t>
  </si>
  <si>
    <t>Ремонт подпорных стен и прилегающей территории по адресу: ул.Короленко, д. 2, корп. 3</t>
  </si>
  <si>
    <t>Ремонт подпорных стен по адресу: Колодезный пер., д. 14</t>
  </si>
  <si>
    <t>Русаковская ул., д. 25,27</t>
  </si>
  <si>
    <t>Жебрунова вл. 3</t>
  </si>
  <si>
    <t>Гастелло ул., д. 30</t>
  </si>
  <si>
    <t>Погонный пр. 52</t>
  </si>
  <si>
    <t>Вешняковская ул.5 к.3</t>
  </si>
  <si>
    <t>Измайловский проспект, д. 93, корп. 2</t>
  </si>
  <si>
    <t xml:space="preserve">ул. Главная д.19 </t>
  </si>
  <si>
    <t>Щелковское шоссе 91 к.1</t>
  </si>
  <si>
    <t>Святоозерская ул. 15</t>
  </si>
  <si>
    <t>Святоозерская ул. 14</t>
  </si>
  <si>
    <t>Лухмановская ул. 5</t>
  </si>
  <si>
    <t>Святоозерская ул. 23</t>
  </si>
  <si>
    <t>Открытое шоссе, 23 к.7</t>
  </si>
  <si>
    <t>Николая Химушина ул.1</t>
  </si>
  <si>
    <t>Николая Химушина ул. 3 к.1</t>
  </si>
  <si>
    <t xml:space="preserve"> Николая Химушина ул. 5 к.1</t>
  </si>
  <si>
    <t>Открытое шоссе, 17 к.11</t>
  </si>
  <si>
    <t>Открытое шоссе, 17 к.1</t>
  </si>
  <si>
    <t>Открытое шоссе, 24 к.1</t>
  </si>
  <si>
    <t>Утренняя ул. 14 к.2, 14 к.3</t>
  </si>
  <si>
    <t xml:space="preserve">Свободный пр-кт., д. 27 </t>
  </si>
  <si>
    <t>9-я Рота 25-Суворовская 20</t>
  </si>
  <si>
    <t>9-я Рота 27-Суворовская 22</t>
  </si>
  <si>
    <t>Открытое шоссе д. 2 к 2,4</t>
  </si>
  <si>
    <t>Халтуринская  ул. 20</t>
  </si>
  <si>
    <t>Щербаковская ул. дом 35</t>
  </si>
  <si>
    <t>Б.Жигуленкова ул. дом 6</t>
  </si>
  <si>
    <t>1-й Кирпичный пер. дом 19</t>
  </si>
  <si>
    <t>Вольная ул. дом 3</t>
  </si>
  <si>
    <t>Б.Жигуленкова дом 12</t>
  </si>
  <si>
    <t>Буракова ул. дом 9</t>
  </si>
  <si>
    <t>10-я Соколиной горы дом 20</t>
  </si>
  <si>
    <t>Вольная ул. дом 4</t>
  </si>
  <si>
    <t>Буденного пр-т дом 37 корп. 1</t>
  </si>
  <si>
    <t>Ткацкая ул. дом 32</t>
  </si>
  <si>
    <t>Короленко ул., д.2/23, корп.5</t>
  </si>
  <si>
    <t>Короленко ул., д.2/23, корп.6</t>
  </si>
  <si>
    <t>Большая Остроумовская ул., д.10, корп.2</t>
  </si>
  <si>
    <t>Попов пр., д.4</t>
  </si>
  <si>
    <t>Маленковская ул., д.12</t>
  </si>
  <si>
    <t>Шумкина ул., д.3, корп.1</t>
  </si>
  <si>
    <t>Шумкина ул., д.3, корп.2</t>
  </si>
  <si>
    <t>пересечение ул. Матросская Тишина и ул. 1-я Боевская</t>
  </si>
  <si>
    <t>Закупка специализированных урн для отходов жизнедеятельности собак</t>
  </si>
  <si>
    <t>Закупка информационных стендов</t>
  </si>
  <si>
    <t>Текущий ремонт района Сокольники</t>
  </si>
  <si>
    <t>ул. Игральная, д. 10</t>
  </si>
  <si>
    <t>ул. М. Черкизовская, д.66</t>
  </si>
  <si>
    <t>ул. Бойцовая, д. 29</t>
  </si>
  <si>
    <t>3-й пр-д Подбельского, д. 18Б</t>
  </si>
  <si>
    <t>3-й пр-д Подбельского, д. 16</t>
  </si>
  <si>
    <t>3-й пр-д Подбельского, д. 14, к.3</t>
  </si>
  <si>
    <t>3-й пр-д Подбельского, д. 16Б</t>
  </si>
  <si>
    <t>ул. Бойцовая, д. 23, бул. М.Рокоссовского, д.22/23</t>
  </si>
  <si>
    <t>ул. Ивантеевская, д. 10</t>
  </si>
  <si>
    <t>пр-д Погонный, д.50</t>
  </si>
  <si>
    <t>бул. М.Рокоссовского, д.32</t>
  </si>
  <si>
    <t>ул. Ивантеевская, д.23, 5-й пр-д Подбельского, д. 4А, к.10</t>
  </si>
  <si>
    <t>ул. Ивантеевская, д. 15, к.1,2</t>
  </si>
  <si>
    <t>ул. Ивантеевская, д. 17, к.1,2</t>
  </si>
  <si>
    <t xml:space="preserve"> 5-й пр-д Подбельского, д. 4А, к.3</t>
  </si>
  <si>
    <t>ул. Краснобогатырская, д.23</t>
  </si>
  <si>
    <t>ул. Краснобогатырская, д.25</t>
  </si>
  <si>
    <t>ул. Краснобогатырская, д.27</t>
  </si>
  <si>
    <t>ул. Краснобогатырская, д.29</t>
  </si>
  <si>
    <t>ул. Бойцовая, д.10, к.6</t>
  </si>
  <si>
    <t>Открытие ш., д.1, к.11</t>
  </si>
  <si>
    <t>Открытие ш., д.1, к.10</t>
  </si>
  <si>
    <t>Красный Казанец ул. 3 к.7</t>
  </si>
  <si>
    <t xml:space="preserve">Косинская ул. 22 </t>
  </si>
  <si>
    <t>Красный Казанец ул. вл. 3, к 1,2</t>
  </si>
  <si>
    <t>Вешняковская ул. 5 к.1</t>
  </si>
  <si>
    <t>Байкальская ул. 18 к.1</t>
  </si>
  <si>
    <t>Байкальская ул. 18 к.2, 18 к.3, 18 к.4</t>
  </si>
  <si>
    <t>Алтайская ул. 32</t>
  </si>
  <si>
    <t>Хабаровская ул. 21</t>
  </si>
  <si>
    <t>Хабаровская ул. 17/13</t>
  </si>
  <si>
    <t>Уссурийская ул. 1 к.1, 1 к.3, 1 к.4, 1 к.5</t>
  </si>
  <si>
    <t>Уссурийская ул. 3 к.1</t>
  </si>
  <si>
    <t>Уссурийская ул. 5 к.1</t>
  </si>
  <si>
    <t>Камчатская ул. 6 к.1; Уссурийская ул. 5 к.3</t>
  </si>
  <si>
    <t>Камчатская ул. 3</t>
  </si>
  <si>
    <t>Чусовская ул. 6к1</t>
  </si>
  <si>
    <t>Иркутская ул. 12/14</t>
  </si>
  <si>
    <t>Алтайская ул. 25</t>
  </si>
  <si>
    <t>Алтайская ул. 27</t>
  </si>
  <si>
    <t>Алтайская ул. 29</t>
  </si>
  <si>
    <t>Сахалинская ул. 11, 13/6 к.1</t>
  </si>
  <si>
    <t>Курганская ул. 4; Сахалинская ул. 15/15</t>
  </si>
  <si>
    <t>Камчатская ул. 11; Курганская ул. 2</t>
  </si>
  <si>
    <t>Сахалинская ул. 6 к.1</t>
  </si>
  <si>
    <t>Камчатская ул. 6к2</t>
  </si>
  <si>
    <t>Хабаровская ул. 19 к.1, 19 к.2</t>
  </si>
  <si>
    <t>Алтайская ул, д 6, 8</t>
  </si>
  <si>
    <t>Уссурийская ул. 7, 9</t>
  </si>
  <si>
    <t>Уссурийская ул. 11 к.1, 11 к.2</t>
  </si>
  <si>
    <t>Парковая 5-я ул. 41; Сиреневый бульв. 16 к.1, 16 к.3</t>
  </si>
  <si>
    <t>Прядильная 3-я ул. 6, 8</t>
  </si>
  <si>
    <t>Парковая 3-я ул. 8/19; Парковая 4-я ул. 11, 9/21</t>
  </si>
  <si>
    <t>Прядильная 3-я ул. 15</t>
  </si>
  <si>
    <t>Открытое шоссе, 17 к.4</t>
  </si>
  <si>
    <t>Открытое шоссе, 21 к.13</t>
  </si>
  <si>
    <t>Открытое шоссе, д.28 к.2</t>
  </si>
  <si>
    <t>Открытое шоссе, д.26 к.9</t>
  </si>
  <si>
    <t>Открытое шоссе, д.19 к.1</t>
  </si>
  <si>
    <t>Открытое шоссе 19 к.5</t>
  </si>
  <si>
    <t>Открытое шоссе, 19 к.3</t>
  </si>
  <si>
    <t>Открытое шоссе, 27 к.9</t>
  </si>
  <si>
    <t>Открытое шоссе, 29 к.1</t>
  </si>
  <si>
    <t>Открытое шоссе, д.28 к.6А</t>
  </si>
  <si>
    <t>ул. Перовская, д. 26, к. 1,2</t>
  </si>
  <si>
    <t>ул. Пллеханова, д. 27, к.2</t>
  </si>
  <si>
    <t>Зеленый пр-т, д. 49, Новогиреевская ул., д.29, к.3</t>
  </si>
  <si>
    <t>ул. Лазо, д.10</t>
  </si>
  <si>
    <t>ул. Лазо, д.14, к.1,2</t>
  </si>
  <si>
    <t>15 Парковая ул., д.40 к.4</t>
  </si>
  <si>
    <t>Закупка противопарковочных столбиков "Променад"</t>
  </si>
  <si>
    <t>Закупка лотков водоотводных бетонных с решеткой чугунной 1000x230x190</t>
  </si>
  <si>
    <t>Закупка и установка топиари</t>
  </si>
  <si>
    <t xml:space="preserve"> ул. Короленко, д. 1, корп. 13А</t>
  </si>
  <si>
    <t xml:space="preserve"> ул. Колодезная, д. 7, корп. 5</t>
  </si>
  <si>
    <t>Благоустройство вблизи Короленко д.2 корп.3</t>
  </si>
  <si>
    <t>ул. Сокольническая Слободка, д. 10</t>
  </si>
  <si>
    <t>Закупка и установка ограждений на детских площадках</t>
  </si>
  <si>
    <t>Ремонт лестниц на ДТ Короленко, д.6А, 6Б</t>
  </si>
  <si>
    <t>Разработка ПОДД зона 1</t>
  </si>
  <si>
    <t>Колодезный пер., д.2, к..1</t>
  </si>
  <si>
    <t xml:space="preserve"> Территория вблизи Колодезный пер., д.2Ас13</t>
  </si>
  <si>
    <t>Русаковская ул., д. 29</t>
  </si>
  <si>
    <t xml:space="preserve"> ул. Колодезная, д. 7, корп. 6</t>
  </si>
  <si>
    <t>ул. 16-я Парковая, д.21, корп.2</t>
  </si>
  <si>
    <t>Алтайская ул.26: Хабаровская 11\28</t>
  </si>
  <si>
    <t>ул. Салтыковская, д.37, корп.1,2,3</t>
  </si>
  <si>
    <t>ул. Салтыковская, д.7, корп.1,2</t>
  </si>
  <si>
    <t>ул. Пллеханова, д. 35</t>
  </si>
  <si>
    <t>ул. Пллеханова, д. 29, к.2</t>
  </si>
  <si>
    <t>ул. Перовская, д. 34, к. 1</t>
  </si>
  <si>
    <t>ул. Новогиреевская, д.16, к.2</t>
  </si>
  <si>
    <t>ул. Новогиреевская, д.31/46</t>
  </si>
  <si>
    <t>Богородскай Вал, д.6, к.1</t>
  </si>
  <si>
    <t>Щербаковская ул., д. 35</t>
  </si>
  <si>
    <t>ул. Б.Жигуленкова, д. 6</t>
  </si>
  <si>
    <t>1-й Кирпичный пер. д. 19</t>
  </si>
  <si>
    <t>ул. Вольная, д. 3</t>
  </si>
  <si>
    <t>ул. Б.Жигуленкова, д. 12</t>
  </si>
  <si>
    <t>ул. 10-я Соколиной горы, д. 20</t>
  </si>
  <si>
    <t>Вольная ул., д. 4</t>
  </si>
  <si>
    <t>Буденного пр-т, д. 37, корп. 1</t>
  </si>
  <si>
    <t>ул.Ткацкая, д. 32</t>
  </si>
  <si>
    <t>Адресный перечень планируемых к благоустройству дворовых территорий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</si>
</sst>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_р_._-;\-* #,##0.00_р_._-;_-* \-??_р_._-;_-@_-"/>
    <numFmt numFmtId="166" formatCode="_(* #,##0.00_);_(* \(#,##0.00\);_(* &quot;-&quot;??_);_(@_)"/>
    <numFmt numFmtId="167" formatCode="_-* #,##0_р_._-;\-* #,##0_р_._-;_-* &quot;-&quot;_р_._-;_-@_-"/>
    <numFmt numFmtId="168" formatCode="[$-419]General"/>
    <numFmt numFmtId="169" formatCode="_-* #,##0.00_р_._-;\-* #,##0.00_р_._-;_-* &quot;-&quot;??_р_._-;_-@_-"/>
    <numFmt numFmtId="170" formatCode="#,##0.00\ _₽"/>
  </numFmts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MS Sans Serif"/>
      <family val="2"/>
      <charset val="204"/>
    </font>
    <font>
      <sz val="20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2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1">
    <xf numFmtId="0" fontId="0" fillId="0" borderId="0"/>
    <xf numFmtId="0" fontId="2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4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2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8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8" borderId="0" applyNumberFormat="0" applyBorder="0" applyAlignment="0" applyProtection="0"/>
    <xf numFmtId="0" fontId="7" fillId="15" borderId="4" applyNumberFormat="0" applyAlignment="0" applyProtection="0"/>
    <xf numFmtId="0" fontId="7" fillId="15" borderId="4" applyNumberFormat="0" applyAlignment="0" applyProtection="0"/>
    <xf numFmtId="0" fontId="7" fillId="14" borderId="4" applyNumberFormat="0" applyAlignment="0" applyProtection="0"/>
    <xf numFmtId="0" fontId="8" fillId="41" borderId="5" applyNumberFormat="0" applyAlignment="0" applyProtection="0"/>
    <xf numFmtId="0" fontId="8" fillId="41" borderId="5" applyNumberFormat="0" applyAlignment="0" applyProtection="0"/>
    <xf numFmtId="0" fontId="8" fillId="40" borderId="5" applyNumberFormat="0" applyAlignment="0" applyProtection="0"/>
    <xf numFmtId="0" fontId="9" fillId="41" borderId="4" applyNumberFormat="0" applyAlignment="0" applyProtection="0"/>
    <xf numFmtId="0" fontId="9" fillId="41" borderId="4" applyNumberFormat="0" applyAlignment="0" applyProtection="0"/>
    <xf numFmtId="0" fontId="9" fillId="40" borderId="4" applyNumberFormat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43" borderId="10" applyNumberFormat="0" applyAlignment="0" applyProtection="0"/>
    <xf numFmtId="0" fontId="14" fillId="43" borderId="10" applyNumberFormat="0" applyAlignment="0" applyProtection="0"/>
    <xf numFmtId="0" fontId="14" fillId="42" borderId="10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4" borderId="0" applyNumberFormat="0" applyBorder="0" applyAlignment="0" applyProtection="0"/>
    <xf numFmtId="0" fontId="1" fillId="0" borderId="0"/>
    <xf numFmtId="0" fontId="2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17" fillId="0" borderId="0"/>
    <xf numFmtId="0" fontId="25" fillId="0" borderId="0"/>
    <xf numFmtId="0" fontId="1" fillId="0" borderId="0"/>
    <xf numFmtId="0" fontId="5" fillId="0" borderId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47" borderId="11" applyNumberFormat="0" applyAlignment="0" applyProtection="0"/>
    <xf numFmtId="0" fontId="5" fillId="47" borderId="11" applyNumberFormat="0" applyAlignment="0" applyProtection="0"/>
    <xf numFmtId="0" fontId="5" fillId="46" borderId="11" applyNumberFormat="0" applyFont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3" fillId="0" borderId="0"/>
    <xf numFmtId="0" fontId="2" fillId="0" borderId="0"/>
    <xf numFmtId="0" fontId="30" fillId="0" borderId="0">
      <alignment horizontal="right" vertical="top" wrapText="1"/>
    </xf>
    <xf numFmtId="0" fontId="17" fillId="0" borderId="0"/>
    <xf numFmtId="0" fontId="5" fillId="0" borderId="0"/>
    <xf numFmtId="0" fontId="1" fillId="0" borderId="0"/>
    <xf numFmtId="0" fontId="5" fillId="0" borderId="0"/>
    <xf numFmtId="0" fontId="24" fillId="0" borderId="0"/>
    <xf numFmtId="0" fontId="33" fillId="0" borderId="0"/>
    <xf numFmtId="168" fontId="34" fillId="0" borderId="0" applyBorder="0" applyProtection="0"/>
    <xf numFmtId="0" fontId="2" fillId="0" borderId="0"/>
    <xf numFmtId="0" fontId="35" fillId="0" borderId="0" applyNumberFormat="0" applyFont="0" applyFill="0" applyBorder="0" applyAlignment="0" applyProtection="0">
      <alignment vertical="top"/>
    </xf>
    <xf numFmtId="0" fontId="33" fillId="0" borderId="0"/>
    <xf numFmtId="0" fontId="2" fillId="0" borderId="0"/>
    <xf numFmtId="0" fontId="24" fillId="0" borderId="0"/>
    <xf numFmtId="0" fontId="1" fillId="0" borderId="0"/>
    <xf numFmtId="0" fontId="34" fillId="0" borderId="0"/>
    <xf numFmtId="0" fontId="34" fillId="0" borderId="0"/>
    <xf numFmtId="0" fontId="4" fillId="0" borderId="0"/>
    <xf numFmtId="0" fontId="5" fillId="0" borderId="0"/>
    <xf numFmtId="0" fontId="5" fillId="0" borderId="0"/>
    <xf numFmtId="0" fontId="23" fillId="0" borderId="0"/>
    <xf numFmtId="0" fontId="4" fillId="0" borderId="0"/>
    <xf numFmtId="0" fontId="5" fillId="0" borderId="0"/>
    <xf numFmtId="0" fontId="2" fillId="0" borderId="0"/>
    <xf numFmtId="0" fontId="2" fillId="0" borderId="0"/>
    <xf numFmtId="169" fontId="4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</cellStyleXfs>
  <cellXfs count="118">
    <xf numFmtId="0" fontId="0" fillId="0" borderId="0" xfId="0"/>
    <xf numFmtId="0" fontId="0" fillId="48" borderId="1" xfId="0" applyFill="1" applyBorder="1"/>
    <xf numFmtId="4" fontId="0" fillId="48" borderId="1" xfId="0" applyNumberFormat="1" applyFill="1" applyBorder="1"/>
    <xf numFmtId="0" fontId="0" fillId="3" borderId="0" xfId="0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6" fillId="3" borderId="1" xfId="107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4" fontId="27" fillId="3" borderId="1" xfId="0" applyNumberFormat="1" applyFont="1" applyFill="1" applyBorder="1" applyAlignment="1">
      <alignment horizontal="center" vertical="center" wrapText="1"/>
    </xf>
    <xf numFmtId="0" fontId="26" fillId="48" borderId="1" xfId="107" applyFont="1" applyFill="1" applyBorder="1" applyAlignment="1">
      <alignment horizontal="center" vertical="center" wrapText="1"/>
    </xf>
    <xf numFmtId="0" fontId="26" fillId="48" borderId="1" xfId="0" applyFont="1" applyFill="1" applyBorder="1" applyAlignment="1">
      <alignment horizontal="center" vertical="center" wrapText="1"/>
    </xf>
    <xf numFmtId="0" fontId="27" fillId="48" borderId="1" xfId="0" applyFont="1" applyFill="1" applyBorder="1" applyAlignment="1">
      <alignment horizontal="center" vertical="center" wrapText="1"/>
    </xf>
    <xf numFmtId="14" fontId="27" fillId="4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8" fillId="3" borderId="1" xfId="148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170" fontId="0" fillId="0" borderId="0" xfId="0" applyNumberFormat="1"/>
    <xf numFmtId="0" fontId="36" fillId="0" borderId="0" xfId="0" applyFont="1" applyAlignment="1">
      <alignment horizontal="left" vertical="center" wrapText="1"/>
    </xf>
    <xf numFmtId="0" fontId="0" fillId="3" borderId="0" xfId="0" applyFill="1"/>
    <xf numFmtId="0" fontId="37" fillId="3" borderId="0" xfId="0" applyFont="1" applyFill="1" applyAlignment="1">
      <alignment horizontal="center" vertical="center" wrapText="1"/>
    </xf>
    <xf numFmtId="0" fontId="3" fillId="48" borderId="1" xfId="107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 wrapText="1"/>
    </xf>
    <xf numFmtId="0" fontId="31" fillId="48" borderId="1" xfId="0" applyFont="1" applyFill="1" applyBorder="1" applyAlignment="1">
      <alignment horizontal="center" vertical="center" wrapText="1"/>
    </xf>
    <xf numFmtId="14" fontId="31" fillId="48" borderId="1" xfId="0" applyNumberFormat="1" applyFont="1" applyFill="1" applyBorder="1" applyAlignment="1">
      <alignment horizontal="center" vertical="center" wrapText="1"/>
    </xf>
    <xf numFmtId="0" fontId="29" fillId="48" borderId="1" xfId="148" applyFont="1" applyFill="1" applyBorder="1" applyAlignment="1">
      <alignment horizontal="center" vertical="center" wrapText="1"/>
    </xf>
    <xf numFmtId="0" fontId="28" fillId="48" borderId="1" xfId="148" applyFont="1" applyFill="1" applyBorder="1" applyAlignment="1">
      <alignment horizontal="center" vertical="center" wrapText="1"/>
    </xf>
    <xf numFmtId="0" fontId="29" fillId="48" borderId="1" xfId="0" applyFont="1" applyFill="1" applyBorder="1" applyAlignment="1">
      <alignment horizontal="center" vertical="center" wrapText="1"/>
    </xf>
    <xf numFmtId="170" fontId="3" fillId="0" borderId="1" xfId="0" applyNumberFormat="1" applyFont="1" applyBorder="1" applyAlignment="1">
      <alignment horizontal="center" vertical="center" wrapText="1"/>
    </xf>
    <xf numFmtId="170" fontId="3" fillId="48" borderId="1" xfId="0" applyNumberFormat="1" applyFont="1" applyFill="1" applyBorder="1" applyAlignment="1">
      <alignment horizontal="center" vertical="center"/>
    </xf>
    <xf numFmtId="170" fontId="29" fillId="48" borderId="1" xfId="116" applyNumberFormat="1" applyFont="1" applyFill="1" applyBorder="1" applyAlignment="1">
      <alignment horizontal="center" vertical="center" wrapText="1"/>
    </xf>
    <xf numFmtId="4" fontId="28" fillId="3" borderId="1" xfId="0" applyNumberFormat="1" applyFont="1" applyFill="1" applyBorder="1" applyAlignment="1" applyProtection="1">
      <alignment horizontal="center" vertical="center" wrapText="1"/>
      <protection hidden="1"/>
    </xf>
    <xf numFmtId="170" fontId="26" fillId="0" borderId="1" xfId="0" applyNumberFormat="1" applyFont="1" applyBorder="1" applyAlignment="1">
      <alignment horizontal="center" vertical="center"/>
    </xf>
    <xf numFmtId="170" fontId="26" fillId="3" borderId="1" xfId="0" applyNumberFormat="1" applyFont="1" applyFill="1" applyBorder="1" applyAlignment="1">
      <alignment horizontal="center" vertical="center"/>
    </xf>
    <xf numFmtId="170" fontId="28" fillId="3" borderId="1" xfId="116" applyNumberFormat="1" applyFont="1" applyFill="1" applyBorder="1" applyAlignment="1">
      <alignment horizontal="center" vertical="center" wrapText="1"/>
    </xf>
    <xf numFmtId="170" fontId="36" fillId="0" borderId="0" xfId="0" applyNumberFormat="1" applyFont="1" applyAlignment="1">
      <alignment horizontal="left" vertical="center" wrapText="1"/>
    </xf>
    <xf numFmtId="0" fontId="28" fillId="3" borderId="3" xfId="148" applyFont="1" applyFill="1" applyBorder="1" applyAlignment="1">
      <alignment horizontal="center" vertical="center" wrapText="1"/>
    </xf>
    <xf numFmtId="0" fontId="26" fillId="48" borderId="1" xfId="149" applyFont="1" applyFill="1" applyBorder="1" applyAlignment="1">
      <alignment horizontal="center" vertical="center" wrapText="1"/>
    </xf>
    <xf numFmtId="0" fontId="26" fillId="3" borderId="1" xfId="149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" fontId="0" fillId="0" borderId="0" xfId="0" applyNumberFormat="1"/>
    <xf numFmtId="0" fontId="26" fillId="0" borderId="0" xfId="300" applyFont="1" applyAlignment="1">
      <alignment horizontal="center" vertical="center"/>
    </xf>
    <xf numFmtId="4" fontId="3" fillId="0" borderId="0" xfId="300" applyNumberFormat="1" applyFont="1" applyAlignment="1">
      <alignment horizontal="center" vertical="center"/>
    </xf>
    <xf numFmtId="0" fontId="26" fillId="0" borderId="0" xfId="107" applyFont="1" applyAlignment="1">
      <alignment horizontal="center" vertical="center"/>
    </xf>
    <xf numFmtId="4" fontId="29" fillId="49" borderId="1" xfId="0" applyNumberFormat="1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/>
    </xf>
    <xf numFmtId="0" fontId="26" fillId="3" borderId="2" xfId="107" applyFont="1" applyFill="1" applyBorder="1" applyAlignment="1">
      <alignment horizontal="center" vertical="center" wrapText="1"/>
    </xf>
    <xf numFmtId="4" fontId="26" fillId="3" borderId="13" xfId="149" applyNumberFormat="1" applyFont="1" applyFill="1" applyBorder="1" applyAlignment="1">
      <alignment horizontal="center" vertical="center"/>
    </xf>
    <xf numFmtId="0" fontId="26" fillId="48" borderId="1" xfId="0" applyFont="1" applyFill="1" applyBorder="1" applyAlignment="1">
      <alignment vertical="center" wrapText="1"/>
    </xf>
    <xf numFmtId="0" fontId="0" fillId="0" borderId="1" xfId="0" applyBorder="1"/>
    <xf numFmtId="0" fontId="26" fillId="50" borderId="1" xfId="149" applyFont="1" applyFill="1" applyBorder="1" applyAlignment="1">
      <alignment horizontal="center" vertical="center" wrapText="1"/>
    </xf>
    <xf numFmtId="0" fontId="41" fillId="3" borderId="0" xfId="0" applyFont="1" applyFill="1"/>
    <xf numFmtId="4" fontId="3" fillId="48" borderId="1" xfId="0" applyNumberFormat="1" applyFont="1" applyFill="1" applyBorder="1" applyAlignment="1">
      <alignment horizontal="center" vertical="center" wrapText="1"/>
    </xf>
    <xf numFmtId="4" fontId="26" fillId="48" borderId="1" xfId="0" applyNumberFormat="1" applyFont="1" applyFill="1" applyBorder="1" applyAlignment="1">
      <alignment vertical="center" wrapText="1"/>
    </xf>
    <xf numFmtId="4" fontId="26" fillId="48" borderId="13" xfId="149" applyNumberFormat="1" applyFont="1" applyFill="1" applyBorder="1" applyAlignment="1">
      <alignment horizontal="center" vertical="center"/>
    </xf>
    <xf numFmtId="170" fontId="3" fillId="48" borderId="0" xfId="0" applyNumberFormat="1" applyFont="1" applyFill="1" applyAlignment="1">
      <alignment horizontal="center" vertical="center"/>
    </xf>
    <xf numFmtId="170" fontId="40" fillId="0" borderId="0" xfId="0" applyNumberFormat="1" applyFont="1" applyAlignment="1">
      <alignment horizontal="left" vertical="center" wrapText="1"/>
    </xf>
    <xf numFmtId="170" fontId="26" fillId="3" borderId="1" xfId="149" applyNumberFormat="1" applyFont="1" applyFill="1" applyBorder="1" applyAlignment="1">
      <alignment horizontal="center" vertical="center" wrapText="1"/>
    </xf>
    <xf numFmtId="170" fontId="26" fillId="3" borderId="1" xfId="300" applyNumberFormat="1" applyFont="1" applyFill="1" applyBorder="1" applyAlignment="1">
      <alignment horizontal="center"/>
    </xf>
    <xf numFmtId="170" fontId="26" fillId="0" borderId="0" xfId="300" applyNumberFormat="1" applyFont="1" applyAlignment="1">
      <alignment horizontal="center" vertical="center"/>
    </xf>
    <xf numFmtId="170" fontId="26" fillId="3" borderId="1" xfId="300" applyNumberFormat="1" applyFont="1" applyFill="1" applyBorder="1" applyAlignment="1">
      <alignment horizontal="center" vertical="center"/>
    </xf>
    <xf numFmtId="170" fontId="26" fillId="3" borderId="1" xfId="107" applyNumberFormat="1" applyFont="1" applyFill="1" applyBorder="1" applyAlignment="1">
      <alignment horizontal="center" vertical="center" wrapText="1"/>
    </xf>
    <xf numFmtId="170" fontId="26" fillId="3" borderId="13" xfId="149" applyNumberFormat="1" applyFont="1" applyFill="1" applyBorder="1" applyAlignment="1">
      <alignment horizontal="center" vertical="center"/>
    </xf>
    <xf numFmtId="170" fontId="26" fillId="3" borderId="13" xfId="149" applyNumberFormat="1" applyFont="1" applyFill="1" applyBorder="1" applyAlignment="1">
      <alignment horizontal="center" vertical="center" wrapText="1"/>
    </xf>
    <xf numFmtId="0" fontId="0" fillId="48" borderId="1" xfId="0" applyFill="1" applyBorder="1" applyAlignment="1">
      <alignment wrapText="1"/>
    </xf>
    <xf numFmtId="0" fontId="42" fillId="0" borderId="0" xfId="0" applyFont="1"/>
    <xf numFmtId="0" fontId="0" fillId="3" borderId="1" xfId="0" applyFill="1" applyBorder="1"/>
    <xf numFmtId="0" fontId="26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70" fontId="3" fillId="48" borderId="1" xfId="0" applyNumberFormat="1" applyFont="1" applyFill="1" applyBorder="1" applyAlignment="1">
      <alignment horizontal="center" vertical="center" wrapText="1"/>
    </xf>
    <xf numFmtId="170" fontId="26" fillId="0" borderId="1" xfId="0" applyNumberFormat="1" applyFont="1" applyBorder="1" applyAlignment="1">
      <alignment horizontal="center" vertical="center" wrapText="1"/>
    </xf>
    <xf numFmtId="0" fontId="26" fillId="48" borderId="1" xfId="0" applyFont="1" applyFill="1" applyBorder="1" applyAlignment="1">
      <alignment horizontal="center" vertical="center"/>
    </xf>
    <xf numFmtId="170" fontId="26" fillId="48" borderId="1" xfId="149" applyNumberFormat="1" applyFont="1" applyFill="1" applyBorder="1" applyAlignment="1">
      <alignment horizontal="center" vertical="center" wrapText="1"/>
    </xf>
    <xf numFmtId="0" fontId="0" fillId="48" borderId="0" xfId="0" applyFill="1"/>
    <xf numFmtId="170" fontId="26" fillId="48" borderId="1" xfId="0" applyNumberFormat="1" applyFont="1" applyFill="1" applyBorder="1" applyAlignment="1">
      <alignment horizontal="center" vertical="center"/>
    </xf>
    <xf numFmtId="4" fontId="28" fillId="48" borderId="1" xfId="0" applyNumberFormat="1" applyFont="1" applyFill="1" applyBorder="1" applyAlignment="1" applyProtection="1">
      <alignment horizontal="center" vertical="center" wrapText="1"/>
      <protection hidden="1"/>
    </xf>
    <xf numFmtId="170" fontId="26" fillId="48" borderId="1" xfId="300" applyNumberFormat="1" applyFont="1" applyFill="1" applyBorder="1" applyAlignment="1">
      <alignment horizontal="center" vertical="center"/>
    </xf>
    <xf numFmtId="0" fontId="0" fillId="0" borderId="3" xfId="0" applyBorder="1"/>
    <xf numFmtId="170" fontId="3" fillId="48" borderId="1" xfId="149" applyNumberFormat="1" applyFont="1" applyFill="1" applyBorder="1" applyAlignment="1">
      <alignment horizontal="center" vertical="center" wrapText="1"/>
    </xf>
    <xf numFmtId="0" fontId="26" fillId="3" borderId="1" xfId="107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4" fontId="28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8" fillId="0" borderId="1" xfId="0" applyFont="1" applyFill="1" applyBorder="1" applyAlignment="1">
      <alignment horizontal="center" vertical="center" wrapText="1"/>
    </xf>
    <xf numFmtId="0" fontId="26" fillId="0" borderId="1" xfId="149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51" borderId="1" xfId="0" applyFont="1" applyFill="1" applyBorder="1" applyAlignment="1">
      <alignment horizontal="center" vertical="center"/>
    </xf>
    <xf numFmtId="0" fontId="26" fillId="51" borderId="1" xfId="149" applyFont="1" applyFill="1" applyBorder="1" applyAlignment="1">
      <alignment horizontal="center" vertical="center" wrapText="1"/>
    </xf>
    <xf numFmtId="0" fontId="26" fillId="51" borderId="1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" borderId="1" xfId="107" applyFont="1" applyFill="1" applyBorder="1" applyAlignment="1">
      <alignment horizontal="center" vertical="center" wrapText="1"/>
    </xf>
    <xf numFmtId="0" fontId="3" fillId="48" borderId="2" xfId="0" applyFont="1" applyFill="1" applyBorder="1" applyAlignment="1">
      <alignment horizontal="center" vertical="center"/>
    </xf>
    <xf numFmtId="0" fontId="3" fillId="48" borderId="17" xfId="0" applyFont="1" applyFill="1" applyBorder="1" applyAlignment="1">
      <alignment horizontal="center" vertical="center"/>
    </xf>
    <xf numFmtId="0" fontId="3" fillId="48" borderId="3" xfId="0" applyFont="1" applyFill="1" applyBorder="1" applyAlignment="1">
      <alignment horizontal="center" vertical="center"/>
    </xf>
    <xf numFmtId="0" fontId="26" fillId="3" borderId="2" xfId="107" applyFont="1" applyFill="1" applyBorder="1" applyAlignment="1">
      <alignment horizontal="center" vertical="center" wrapText="1"/>
    </xf>
    <xf numFmtId="0" fontId="26" fillId="3" borderId="17" xfId="107" applyFont="1" applyFill="1" applyBorder="1" applyAlignment="1">
      <alignment horizontal="center" vertical="center" wrapText="1"/>
    </xf>
    <xf numFmtId="0" fontId="26" fillId="3" borderId="3" xfId="107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32" fillId="0" borderId="1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3" fillId="48" borderId="2" xfId="0" applyFont="1" applyFill="1" applyBorder="1" applyAlignment="1">
      <alignment horizontal="left" vertical="center"/>
    </xf>
    <xf numFmtId="0" fontId="3" fillId="48" borderId="17" xfId="0" applyFont="1" applyFill="1" applyBorder="1" applyAlignment="1">
      <alignment horizontal="left" vertical="center"/>
    </xf>
    <xf numFmtId="0" fontId="3" fillId="48" borderId="3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17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43" fillId="0" borderId="1" xfId="0" applyFont="1" applyBorder="1" applyAlignment="1">
      <alignment horizontal="center" vertical="center" wrapText="1"/>
    </xf>
  </cellXfs>
  <cellStyles count="521">
    <cellStyle name="20% - Акцент1 2" xfId="2"/>
    <cellStyle name="20% - Акцент1 2 2" xfId="3"/>
    <cellStyle name="20% - Акцент1 3" xfId="4"/>
    <cellStyle name="20% - Акцент2 2" xfId="5"/>
    <cellStyle name="20% - Акцент2 2 2" xfId="6"/>
    <cellStyle name="20% - Акцент2 3" xfId="7"/>
    <cellStyle name="20% - Акцент3 2" xfId="8"/>
    <cellStyle name="20% - Акцент3 2 2" xfId="9"/>
    <cellStyle name="20% - Акцент3 3" xfId="10"/>
    <cellStyle name="20% - Акцент4 2" xfId="11"/>
    <cellStyle name="20% - Акцент4 2 2" xfId="12"/>
    <cellStyle name="20% - Акцент4 3" xfId="13"/>
    <cellStyle name="20% - Акцент5 2" xfId="14"/>
    <cellStyle name="20% - Акцент5 2 2" xfId="15"/>
    <cellStyle name="20% - Акцент5 3" xfId="16"/>
    <cellStyle name="20% - Акцент6 2" xfId="17"/>
    <cellStyle name="20% - Акцент6 2 2" xfId="18"/>
    <cellStyle name="20% - Акцент6 3" xfId="19"/>
    <cellStyle name="40% - Акцент1 2" xfId="20"/>
    <cellStyle name="40% - Акцент1 2 2" xfId="21"/>
    <cellStyle name="40% - Акцент1 3" xfId="22"/>
    <cellStyle name="40% - Акцент2 2" xfId="23"/>
    <cellStyle name="40% - Акцент2 2 2" xfId="24"/>
    <cellStyle name="40% - Акцент2 3" xfId="25"/>
    <cellStyle name="40% - Акцент3 2" xfId="26"/>
    <cellStyle name="40% - Акцент3 2 2" xfId="27"/>
    <cellStyle name="40% - Акцент3 3" xfId="28"/>
    <cellStyle name="40% - Акцент4 2" xfId="29"/>
    <cellStyle name="40% - Акцент4 2 2" xfId="30"/>
    <cellStyle name="40% - Акцент4 3" xfId="31"/>
    <cellStyle name="40% - Акцент5 2" xfId="32"/>
    <cellStyle name="40% - Акцент5 2 2" xfId="33"/>
    <cellStyle name="40% - Акцент5 3" xfId="34"/>
    <cellStyle name="40% - Акцент6 2" xfId="35"/>
    <cellStyle name="40% - Акцент6 2 2" xfId="36"/>
    <cellStyle name="40% - Акцент6 3" xfId="37"/>
    <cellStyle name="60% - Акцент1 2" xfId="38"/>
    <cellStyle name="60% - Акцент1 2 2" xfId="39"/>
    <cellStyle name="60% - Акцент1 3" xfId="40"/>
    <cellStyle name="60% - Акцент2 2" xfId="41"/>
    <cellStyle name="60% - Акцент2 2 2" xfId="42"/>
    <cellStyle name="60% - Акцент2 3" xfId="43"/>
    <cellStyle name="60% - Акцент3 2" xfId="44"/>
    <cellStyle name="60% - Акцент3 2 2" xfId="45"/>
    <cellStyle name="60% - Акцент3 3" xfId="46"/>
    <cellStyle name="60% - Акцент4 2" xfId="47"/>
    <cellStyle name="60% - Акцент4 2 2" xfId="48"/>
    <cellStyle name="60% - Акцент4 3" xfId="49"/>
    <cellStyle name="60% - Акцент5 2" xfId="50"/>
    <cellStyle name="60% - Акцент5 2 2" xfId="51"/>
    <cellStyle name="60% - Акцент5 3" xfId="52"/>
    <cellStyle name="60% - Акцент6 2" xfId="53"/>
    <cellStyle name="60% - Акцент6 2 2" xfId="54"/>
    <cellStyle name="60% - Акцент6 3" xfId="55"/>
    <cellStyle name="Excel Built-in Normal" xfId="56"/>
    <cellStyle name="Excel Built-in Normal 1" xfId="160"/>
    <cellStyle name="Excel Built-in Normal 2" xfId="145"/>
    <cellStyle name="Excel Built-in Normal 3" xfId="151"/>
    <cellStyle name="Акцент1 2" xfId="57"/>
    <cellStyle name="Акцент1 2 2" xfId="58"/>
    <cellStyle name="Акцент1 3" xfId="59"/>
    <cellStyle name="Акцент2 2" xfId="60"/>
    <cellStyle name="Акцент2 2 2" xfId="61"/>
    <cellStyle name="Акцент2 3" xfId="62"/>
    <cellStyle name="Акцент3 2" xfId="63"/>
    <cellStyle name="Акцент3 2 2" xfId="64"/>
    <cellStyle name="Акцент3 3" xfId="65"/>
    <cellStyle name="Акцент4 2" xfId="66"/>
    <cellStyle name="Акцент4 2 2" xfId="67"/>
    <cellStyle name="Акцент4 3" xfId="68"/>
    <cellStyle name="Акцент5 2" xfId="69"/>
    <cellStyle name="Акцент5 2 2" xfId="70"/>
    <cellStyle name="Акцент5 3" xfId="71"/>
    <cellStyle name="Акцент6 2" xfId="72"/>
    <cellStyle name="Акцент6 2 2" xfId="73"/>
    <cellStyle name="Акцент6 3" xfId="74"/>
    <cellStyle name="Ввод  2" xfId="75"/>
    <cellStyle name="Ввод  2 2" xfId="76"/>
    <cellStyle name="Ввод  3" xfId="77"/>
    <cellStyle name="Вывод 2" xfId="78"/>
    <cellStyle name="Вывод 2 2" xfId="79"/>
    <cellStyle name="Вывод 3" xfId="80"/>
    <cellStyle name="Вычисление 2" xfId="81"/>
    <cellStyle name="Вычисление 2 2" xfId="82"/>
    <cellStyle name="Вычисление 3" xfId="83"/>
    <cellStyle name="Заголовок 1 2" xfId="84"/>
    <cellStyle name="Заголовок 1 2 2" xfId="85"/>
    <cellStyle name="Заголовок 2 2" xfId="86"/>
    <cellStyle name="Заголовок 2 2 2" xfId="87"/>
    <cellStyle name="Заголовок 3 2" xfId="88"/>
    <cellStyle name="Заголовок 3 2 2" xfId="89"/>
    <cellStyle name="Заголовок 4 2" xfId="90"/>
    <cellStyle name="Заголовок 4 2 2" xfId="91"/>
    <cellStyle name="Итог 2" xfId="92"/>
    <cellStyle name="Итог 2 2" xfId="93"/>
    <cellStyle name="Итоги" xfId="144"/>
    <cellStyle name="Контрольная ячейка 2" xfId="94"/>
    <cellStyle name="Контрольная ячейка 2 2" xfId="95"/>
    <cellStyle name="Контрольная ячейка 3" xfId="96"/>
    <cellStyle name="Название 2" xfId="97"/>
    <cellStyle name="Название 2 2" xfId="98"/>
    <cellStyle name="Нейтральный 2" xfId="99"/>
    <cellStyle name="Нейтральный 2 2" xfId="100"/>
    <cellStyle name="Нейтральный 3" xfId="101"/>
    <cellStyle name="Обычный" xfId="0" builtinId="0"/>
    <cellStyle name="Обычный 11" xfId="152"/>
    <cellStyle name="Обычный 12" xfId="153"/>
    <cellStyle name="Обычный 13" xfId="149"/>
    <cellStyle name="Обычный 14" xfId="154"/>
    <cellStyle name="Обычный 16" xfId="150"/>
    <cellStyle name="Обычный 18" xfId="102"/>
    <cellStyle name="Обычный 19" xfId="103"/>
    <cellStyle name="Обычный 19 2" xfId="155"/>
    <cellStyle name="Обычный 2" xfId="1"/>
    <cellStyle name="Обычный 2 12" xfId="148"/>
    <cellStyle name="Обычный 2 2" xfId="105"/>
    <cellStyle name="Обычный 2 2 2" xfId="106"/>
    <cellStyle name="Обычный 2 2 2 10" xfId="295"/>
    <cellStyle name="Обычный 2 2 2 2" xfId="294"/>
    <cellStyle name="Обычный 2 2 2 2 2" xfId="293"/>
    <cellStyle name="Обычный 2 2 2 2 2 2" xfId="292"/>
    <cellStyle name="Обычный 2 2 2 2 2 2 2" xfId="291"/>
    <cellStyle name="Обычный 2 2 2 2 2 3" xfId="290"/>
    <cellStyle name="Обычный 2 2 2 2 3" xfId="289"/>
    <cellStyle name="Обычный 2 2 2 2 3 2" xfId="288"/>
    <cellStyle name="Обычный 2 2 2 2 3 3" xfId="287"/>
    <cellStyle name="Обычный 2 2 2 2 3 3 2" xfId="286"/>
    <cellStyle name="Обычный 2 2 2 2 3 3 2 2" xfId="323"/>
    <cellStyle name="Обычный 2 2 2 2 3 4" xfId="285"/>
    <cellStyle name="Обычный 2 2 2 2 3 4 2" xfId="331"/>
    <cellStyle name="Обычный 2 2 2 2 4" xfId="335"/>
    <cellStyle name="Обычный 2 2 2 2 4 2" xfId="322"/>
    <cellStyle name="Обычный 2 2 2 2 5" xfId="301"/>
    <cellStyle name="Обычный 2 2 2 3" xfId="330"/>
    <cellStyle name="Обычный 2 2 2 3 2" xfId="334"/>
    <cellStyle name="Обычный 2 2 2 3 2 2" xfId="302"/>
    <cellStyle name="Обычный 2 2 2 3 2 2 2" xfId="303"/>
    <cellStyle name="Обычный 2 2 2 3 2 3" xfId="329"/>
    <cellStyle name="Обычный 2 2 2 3 3" xfId="333"/>
    <cellStyle name="Обычный 2 2 2 3 3 2" xfId="304"/>
    <cellStyle name="Обычный 2 2 2 3 4" xfId="284"/>
    <cellStyle name="Обычный 2 2 2 4" xfId="328"/>
    <cellStyle name="Обычный 2 2 2 4 2" xfId="305"/>
    <cellStyle name="Обычный 2 2 2 4 2 2" xfId="283"/>
    <cellStyle name="Обычный 2 2 2 4 3" xfId="327"/>
    <cellStyle name="Обычный 2 2 2 5" xfId="306"/>
    <cellStyle name="Обычный 2 2 2 5 2" xfId="282"/>
    <cellStyle name="Обычный 2 2 2 5 3" xfId="321"/>
    <cellStyle name="Обычный 2 2 2 5 3 2" xfId="281"/>
    <cellStyle name="Обычный 2 2 2 5 3 2 2" xfId="280"/>
    <cellStyle name="Обычный 2 2 2 5 4" xfId="325"/>
    <cellStyle name="Обычный 2 2 2 5 4 2" xfId="320"/>
    <cellStyle name="Обычный 2 2 2 6" xfId="274"/>
    <cellStyle name="Обычный 2 2 2 6 2" xfId="279"/>
    <cellStyle name="Обычный 2 2 2 7" xfId="311"/>
    <cellStyle name="Обычный 2 2 2 8" xfId="278"/>
    <cellStyle name="Обычный 2 2 2 9" xfId="277"/>
    <cellStyle name="Обычный 2 2 3" xfId="143"/>
    <cellStyle name="Обычный 2 2 3 2" xfId="146"/>
    <cellStyle name="Обычный 2 2 3 2 2" xfId="307"/>
    <cellStyle name="Обычный 2 2 3 2 3" xfId="310"/>
    <cellStyle name="Обычный 2 2 3 3" xfId="276"/>
    <cellStyle name="Обычный 2 2 3 4" xfId="326"/>
    <cellStyle name="Обычный 2 2 4" xfId="275"/>
    <cellStyle name="Обычный 2 2 4 2" xfId="312"/>
    <cellStyle name="Обычный 2 2 5" xfId="174"/>
    <cellStyle name="Обычный 2 2 6" xfId="296"/>
    <cellStyle name="Обычный 2 2_Лист2" xfId="162"/>
    <cellStyle name="Обычный 2 3" xfId="107"/>
    <cellStyle name="Обычный 2 3 10" xfId="300"/>
    <cellStyle name="Обычный 2 3 11" xfId="319"/>
    <cellStyle name="Обычный 2 3 11 2" xfId="273"/>
    <cellStyle name="Обычный 2 3 11 2 2" xfId="272"/>
    <cellStyle name="Обычный 2 3 11 2 3" xfId="314"/>
    <cellStyle name="Обычный 2 3 12" xfId="318"/>
    <cellStyle name="Обычный 2 3 12 2" xfId="313"/>
    <cellStyle name="Обычный 2 3 12 2 2" xfId="317"/>
    <cellStyle name="Обычный 2 3 13" xfId="316"/>
    <cellStyle name="Обычный 2 3 2" xfId="108"/>
    <cellStyle name="Обычный 2 3 2 2" xfId="271"/>
    <cellStyle name="Обычный 2 3 2 2 2" xfId="270"/>
    <cellStyle name="Обычный 2 3 2 2 2 2" xfId="269"/>
    <cellStyle name="Обычный 2 3 2 2 2 2 2" xfId="268"/>
    <cellStyle name="Обычный 2 3 2 2 2 2 3" xfId="267"/>
    <cellStyle name="Обычный 2 3 2 2 2 2 3 2" xfId="266"/>
    <cellStyle name="Обычный 2 3 2 2 2 2 3 2 2" xfId="265"/>
    <cellStyle name="Обычный 2 3 2 2 2 3" xfId="264"/>
    <cellStyle name="Обычный 2 3 2 2 3" xfId="308"/>
    <cellStyle name="Обычный 2 3 2 2 3 2" xfId="263"/>
    <cellStyle name="Обычный 2 3 2 2 4" xfId="262"/>
    <cellStyle name="Обычный 2 3 2 3" xfId="261"/>
    <cellStyle name="Обычный 2 3 2 3 2" xfId="260"/>
    <cellStyle name="Обычный 2 3 2 3 2 2" xfId="259"/>
    <cellStyle name="Обычный 2 3 2 3 2 2 2" xfId="258"/>
    <cellStyle name="Обычный 2 3 2 3 2 3" xfId="257"/>
    <cellStyle name="Обычный 2 3 2 3 3" xfId="256"/>
    <cellStyle name="Обычный 2 3 2 3 3 2" xfId="255"/>
    <cellStyle name="Обычный 2 3 2 3 4" xfId="254"/>
    <cellStyle name="Обычный 2 3 2 4" xfId="336"/>
    <cellStyle name="Обычный 2 3 2 4 2" xfId="253"/>
    <cellStyle name="Обычный 2 3 2 4 2 2" xfId="252"/>
    <cellStyle name="Обычный 2 3 2 4 3" xfId="251"/>
    <cellStyle name="Обычный 2 3 2 5" xfId="250"/>
    <cellStyle name="Обычный 2 3 2 5 2" xfId="249"/>
    <cellStyle name="Обычный 2 3 2 6" xfId="248"/>
    <cellStyle name="Обычный 2 3 2 7" xfId="173"/>
    <cellStyle name="Обычный 2 3 3" xfId="147"/>
    <cellStyle name="Обычный 2 3 3 2" xfId="247"/>
    <cellStyle name="Обычный 2 3 3 2 2" xfId="246"/>
    <cellStyle name="Обычный 2 3 3 2 2 2" xfId="245"/>
    <cellStyle name="Обычный 2 3 3 2 3" xfId="244"/>
    <cellStyle name="Обычный 2 3 3 3" xfId="243"/>
    <cellStyle name="Обычный 2 3 3 3 2" xfId="242"/>
    <cellStyle name="Обычный 2 3 3 4" xfId="241"/>
    <cellStyle name="Обычный 2 3 4" xfId="240"/>
    <cellStyle name="Обычный 2 3 4 2" xfId="239"/>
    <cellStyle name="Обычный 2 3 4 2 2" xfId="238"/>
    <cellStyle name="Обычный 2 3 4 2 2 2" xfId="237"/>
    <cellStyle name="Обычный 2 3 4 2 3" xfId="236"/>
    <cellStyle name="Обычный 2 3 4 3" xfId="235"/>
    <cellStyle name="Обычный 2 3 4 3 2" xfId="234"/>
    <cellStyle name="Обычный 2 3 4 4" xfId="233"/>
    <cellStyle name="Обычный 2 3 5" xfId="232"/>
    <cellStyle name="Обычный 2 3 5 2" xfId="231"/>
    <cellStyle name="Обычный 2 3 5 2 2" xfId="230"/>
    <cellStyle name="Обычный 2 3 5 2 2 2" xfId="229"/>
    <cellStyle name="Обычный 2 3 5 2 3" xfId="228"/>
    <cellStyle name="Обычный 2 3 5 3" xfId="315"/>
    <cellStyle name="Обычный 2 3 5 3 2" xfId="309"/>
    <cellStyle name="Обычный 2 3 5 4" xfId="324"/>
    <cellStyle name="Обычный 2 3 6" xfId="227"/>
    <cellStyle name="Обычный 2 3 6 2" xfId="226"/>
    <cellStyle name="Обычный 2 3 6 2 2" xfId="225"/>
    <cellStyle name="Обычный 2 3 6 2 2 2" xfId="224"/>
    <cellStyle name="Обычный 2 3 6 2 3" xfId="223"/>
    <cellStyle name="Обычный 2 3 6 3" xfId="222"/>
    <cellStyle name="Обычный 2 3 6 3 2" xfId="221"/>
    <cellStyle name="Обычный 2 3 6 4" xfId="220"/>
    <cellStyle name="Обычный 2 3 7" xfId="219"/>
    <cellStyle name="Обычный 2 3 7 2" xfId="218"/>
    <cellStyle name="Обычный 2 3 7 2 2" xfId="217"/>
    <cellStyle name="Обычный 2 3 7 2 2 2" xfId="216"/>
    <cellStyle name="Обычный 2 3 7 2 3" xfId="215"/>
    <cellStyle name="Обычный 2 3 7 3" xfId="214"/>
    <cellStyle name="Обычный 2 3 7 3 2" xfId="213"/>
    <cellStyle name="Обычный 2 3 7 4" xfId="212"/>
    <cellStyle name="Обычный 2 3 7 5" xfId="211"/>
    <cellStyle name="Обычный 2 3 7 6" xfId="210"/>
    <cellStyle name="Обычный 2 3 7 6 2" xfId="209"/>
    <cellStyle name="Обычный 2 3 8" xfId="208"/>
    <cellStyle name="Обычный 2 3 8 2" xfId="207"/>
    <cellStyle name="Обычный 2 3 8 2 2" xfId="206"/>
    <cellStyle name="Обычный 2 3 8 3" xfId="205"/>
    <cellStyle name="Обычный 2 3 9" xfId="204"/>
    <cellStyle name="Обычный 2 3 9 2" xfId="203"/>
    <cellStyle name="Обычный 2 4" xfId="109"/>
    <cellStyle name="Обычный 2 4 2" xfId="201"/>
    <cellStyle name="Обычный 2 4 2 2" xfId="200"/>
    <cellStyle name="Обычный 2 4 2 2 2" xfId="199"/>
    <cellStyle name="Обычный 2 4 2 3" xfId="198"/>
    <cellStyle name="Обычный 2 4 3" xfId="197"/>
    <cellStyle name="Обычный 2 4 3 2" xfId="196"/>
    <cellStyle name="Обычный 2 4 4" xfId="195"/>
    <cellStyle name="Обычный 2 4 5" xfId="202"/>
    <cellStyle name="Обычный 2 5" xfId="104"/>
    <cellStyle name="Обычный 2 5 2" xfId="193"/>
    <cellStyle name="Обычный 2 5 2 2" xfId="192"/>
    <cellStyle name="Обычный 2 5 2 2 2" xfId="191"/>
    <cellStyle name="Обычный 2 5 2 3" xfId="190"/>
    <cellStyle name="Обычный 2 5 3" xfId="189"/>
    <cellStyle name="Обычный 2 5 3 2" xfId="188"/>
    <cellStyle name="Обычный 2 5 4" xfId="187"/>
    <cellStyle name="Обычный 2 5 5" xfId="186"/>
    <cellStyle name="Обычный 2 5 6" xfId="185"/>
    <cellStyle name="Обычный 2 5 6 2" xfId="184"/>
    <cellStyle name="Обычный 2 5 6 2 2 2 2 4" xfId="332"/>
    <cellStyle name="Обычный 2 5 6 2 2 2 4" xfId="298"/>
    <cellStyle name="Обычный 2 5 6 6" xfId="183"/>
    <cellStyle name="Обычный 2 5 7" xfId="194"/>
    <cellStyle name="Обычный 2 6" xfId="156"/>
    <cellStyle name="Обычный 2 6 2" xfId="181"/>
    <cellStyle name="Обычный 2 6 2 2" xfId="180"/>
    <cellStyle name="Обычный 2 6 3" xfId="179"/>
    <cellStyle name="Обычный 2 6 4" xfId="182"/>
    <cellStyle name="Обычный 2 7" xfId="178"/>
    <cellStyle name="Обычный 2 7 2" xfId="177"/>
    <cellStyle name="Обычный 2 8" xfId="176"/>
    <cellStyle name="Обычный 2 9" xfId="297"/>
    <cellStyle name="Обычный 2_Лист2" xfId="161"/>
    <cellStyle name="Обычный 3" xfId="110"/>
    <cellStyle name="Обычный 3 2" xfId="111"/>
    <cellStyle name="Обычный 3 2 2" xfId="157"/>
    <cellStyle name="Обычный 3 2 2 2" xfId="337"/>
    <cellStyle name="Обычный 3 2 2 2 2" xfId="338"/>
    <cellStyle name="Обычный 3 2 2 2 2 2" xfId="339"/>
    <cellStyle name="Обычный 3 2 2 2 2 2 2" xfId="340"/>
    <cellStyle name="Обычный 3 2 2 2 2 3" xfId="341"/>
    <cellStyle name="Обычный 3 2 2 2 3" xfId="342"/>
    <cellStyle name="Обычный 3 2 2 2 3 2" xfId="343"/>
    <cellStyle name="Обычный 3 2 2 2 4" xfId="344"/>
    <cellStyle name="Обычный 3 2 2 3" xfId="345"/>
    <cellStyle name="Обычный 3 2 2 3 2" xfId="346"/>
    <cellStyle name="Обычный 3 2 2 3 2 2" xfId="347"/>
    <cellStyle name="Обычный 3 2 2 3 2 2 2" xfId="348"/>
    <cellStyle name="Обычный 3 2 2 3 2 3" xfId="349"/>
    <cellStyle name="Обычный 3 2 2 3 3" xfId="350"/>
    <cellStyle name="Обычный 3 2 2 3 3 2" xfId="351"/>
    <cellStyle name="Обычный 3 2 2 3 4" xfId="352"/>
    <cellStyle name="Обычный 3 2 2 4" xfId="353"/>
    <cellStyle name="Обычный 3 2 2 4 2" xfId="354"/>
    <cellStyle name="Обычный 3 2 2 4 2 2" xfId="355"/>
    <cellStyle name="Обычный 3 2 2 4 3" xfId="356"/>
    <cellStyle name="Обычный 3 2 2 5" xfId="357"/>
    <cellStyle name="Обычный 3 2 2 5 2" xfId="358"/>
    <cellStyle name="Обычный 3 2 2 6" xfId="359"/>
    <cellStyle name="Обычный 3 2 2 7" xfId="360"/>
    <cellStyle name="Обычный 3 2 3" xfId="361"/>
    <cellStyle name="Обычный 3 2 3 2" xfId="362"/>
    <cellStyle name="Обычный 3 2 3 2 2" xfId="363"/>
    <cellStyle name="Обычный 3 2 3 2 2 2" xfId="364"/>
    <cellStyle name="Обычный 3 2 3 2 2 2 2" xfId="365"/>
    <cellStyle name="Обычный 3 2 3 2 2 3" xfId="366"/>
    <cellStyle name="Обычный 3 2 3 2 3" xfId="367"/>
    <cellStyle name="Обычный 3 2 3 2 3 2" xfId="368"/>
    <cellStyle name="Обычный 3 2 3 2 4" xfId="369"/>
    <cellStyle name="Обычный 3 2 3 3" xfId="370"/>
    <cellStyle name="Обычный 3 2 3 3 2" xfId="371"/>
    <cellStyle name="Обычный 3 2 3 3 2 2" xfId="372"/>
    <cellStyle name="Обычный 3 2 3 3 2 2 2" xfId="373"/>
    <cellStyle name="Обычный 3 2 3 3 2 3" xfId="374"/>
    <cellStyle name="Обычный 3 2 3 3 3" xfId="375"/>
    <cellStyle name="Обычный 3 2 3 3 3 2" xfId="376"/>
    <cellStyle name="Обычный 3 2 3 3 4" xfId="377"/>
    <cellStyle name="Обычный 3 2 3 4" xfId="378"/>
    <cellStyle name="Обычный 3 2 3 4 2" xfId="379"/>
    <cellStyle name="Обычный 3 2 3 4 2 2" xfId="380"/>
    <cellStyle name="Обычный 3 2 3 4 2 2 2" xfId="381"/>
    <cellStyle name="Обычный 3 2 3 4 2 3" xfId="382"/>
    <cellStyle name="Обычный 3 2 3 4 3" xfId="383"/>
    <cellStyle name="Обычный 3 2 3 4 3 2" xfId="384"/>
    <cellStyle name="Обычный 3 2 3 4 4" xfId="385"/>
    <cellStyle name="Обычный 3 2 3 5" xfId="386"/>
    <cellStyle name="Обычный 3 2 3 5 2" xfId="387"/>
    <cellStyle name="Обычный 3 2 3 5 2 2" xfId="388"/>
    <cellStyle name="Обычный 3 2 3 5 2 2 2" xfId="389"/>
    <cellStyle name="Обычный 3 2 3 5 2 3" xfId="390"/>
    <cellStyle name="Обычный 3 2 3 5 3" xfId="391"/>
    <cellStyle name="Обычный 3 2 3 5 3 2" xfId="392"/>
    <cellStyle name="Обычный 3 2 3 5 4" xfId="393"/>
    <cellStyle name="Обычный 3 2 3 6" xfId="394"/>
    <cellStyle name="Обычный 3 2 3 6 2" xfId="395"/>
    <cellStyle name="Обычный 3 2 3 6 2 2" xfId="396"/>
    <cellStyle name="Обычный 3 2 3 6 3" xfId="397"/>
    <cellStyle name="Обычный 3 2 3 7" xfId="398"/>
    <cellStyle name="Обычный 3 2 3 7 2" xfId="399"/>
    <cellStyle name="Обычный 3 2 3 8" xfId="400"/>
    <cellStyle name="Обычный 3 2 4" xfId="401"/>
    <cellStyle name="Обычный 3 2 4 2" xfId="402"/>
    <cellStyle name="Обычный 3 2 4 2 2" xfId="403"/>
    <cellStyle name="Обычный 3 2 4 2 2 2" xfId="404"/>
    <cellStyle name="Обычный 3 2 4 2 3" xfId="405"/>
    <cellStyle name="Обычный 3 2 4 3" xfId="406"/>
    <cellStyle name="Обычный 3 2 4 3 2" xfId="407"/>
    <cellStyle name="Обычный 3 2 4 4" xfId="408"/>
    <cellStyle name="Обычный 3 2 5" xfId="409"/>
    <cellStyle name="Обычный 3 2 5 2" xfId="410"/>
    <cellStyle name="Обычный 3 2 5 2 2" xfId="411"/>
    <cellStyle name="Обычный 3 2 5 2 2 2" xfId="412"/>
    <cellStyle name="Обычный 3 2 5 2 3" xfId="413"/>
    <cellStyle name="Обычный 3 2 5 3" xfId="414"/>
    <cellStyle name="Обычный 3 2 5 3 2" xfId="415"/>
    <cellStyle name="Обычный 3 2 5 4" xfId="416"/>
    <cellStyle name="Обычный 3 2 6" xfId="417"/>
    <cellStyle name="Обычный 3 2 6 2" xfId="418"/>
    <cellStyle name="Обычный 3 2 6 2 2" xfId="419"/>
    <cellStyle name="Обычный 3 2 6 3" xfId="420"/>
    <cellStyle name="Обычный 3 2 7" xfId="421"/>
    <cellStyle name="Обычный 3 2 7 2" xfId="422"/>
    <cellStyle name="Обычный 3 2 8" xfId="423"/>
    <cellStyle name="Обычный 3 3" xfId="112"/>
    <cellStyle name="Обычный 3 3 2" xfId="425"/>
    <cellStyle name="Обычный 3 3 2 2" xfId="426"/>
    <cellStyle name="Обычный 3 3 2 2 2" xfId="427"/>
    <cellStyle name="Обычный 3 3 2 2 2 2" xfId="428"/>
    <cellStyle name="Обычный 3 3 2 2 3" xfId="429"/>
    <cellStyle name="Обычный 3 3 2 3" xfId="430"/>
    <cellStyle name="Обычный 3 3 2 3 2" xfId="431"/>
    <cellStyle name="Обычный 3 3 2 4" xfId="432"/>
    <cellStyle name="Обычный 3 3 3" xfId="433"/>
    <cellStyle name="Обычный 3 3 3 2" xfId="434"/>
    <cellStyle name="Обычный 3 3 3 2 2" xfId="435"/>
    <cellStyle name="Обычный 3 3 3 2 2 2" xfId="436"/>
    <cellStyle name="Обычный 3 3 3 2 3" xfId="437"/>
    <cellStyle name="Обычный 3 3 3 3" xfId="438"/>
    <cellStyle name="Обычный 3 3 3 3 2" xfId="439"/>
    <cellStyle name="Обычный 3 3 3 4" xfId="440"/>
    <cellStyle name="Обычный 3 3 4" xfId="441"/>
    <cellStyle name="Обычный 3 3 4 2" xfId="442"/>
    <cellStyle name="Обычный 3 3 4 2 2" xfId="443"/>
    <cellStyle name="Обычный 3 3 4 3" xfId="444"/>
    <cellStyle name="Обычный 3 3 5" xfId="445"/>
    <cellStyle name="Обычный 3 3 5 2" xfId="446"/>
    <cellStyle name="Обычный 3 3 6" xfId="447"/>
    <cellStyle name="Обычный 3 3 7" xfId="448"/>
    <cellStyle name="Обычный 3 3 7 2" xfId="449"/>
    <cellStyle name="Обычный 3 3 7 2 2" xfId="450"/>
    <cellStyle name="Обычный 3 3 8" xfId="424"/>
    <cellStyle name="Обычный 3 4" xfId="142"/>
    <cellStyle name="Обычный 3 4 2" xfId="299"/>
    <cellStyle name="Обычный 3 5" xfId="520"/>
    <cellStyle name="Обычный 3 6" xfId="175"/>
    <cellStyle name="Обычный 3_Лист2" xfId="163"/>
    <cellStyle name="Обычный 4" xfId="113"/>
    <cellStyle name="Обычный 4 2" xfId="141"/>
    <cellStyle name="Обычный 4 3" xfId="451"/>
    <cellStyle name="Обычный 4_Лист2" xfId="164"/>
    <cellStyle name="Обычный 5" xfId="114"/>
    <cellStyle name="Обычный 5 2" xfId="140"/>
    <cellStyle name="Обычный 5 3" xfId="169"/>
    <cellStyle name="Обычный 5 4" xfId="452"/>
    <cellStyle name="Обычный 5_Лист2" xfId="165"/>
    <cellStyle name="Обычный 6" xfId="139"/>
    <cellStyle name="Обычный 6 2" xfId="138"/>
    <cellStyle name="Обычный 6 2 2" xfId="455"/>
    <cellStyle name="Обычный 6 2 2 2" xfId="456"/>
    <cellStyle name="Обычный 6 2 2 2 2" xfId="457"/>
    <cellStyle name="Обычный 6 2 2 3" xfId="458"/>
    <cellStyle name="Обычный 6 2 3" xfId="459"/>
    <cellStyle name="Обычный 6 2 3 2" xfId="460"/>
    <cellStyle name="Обычный 6 2 4" xfId="461"/>
    <cellStyle name="Обычный 6 2 5" xfId="454"/>
    <cellStyle name="Обычный 6 3" xfId="170"/>
    <cellStyle name="Обычный 6 3 2" xfId="463"/>
    <cellStyle name="Обычный 6 3 2 2" xfId="464"/>
    <cellStyle name="Обычный 6 3 2 2 2" xfId="465"/>
    <cellStyle name="Обычный 6 3 2 3" xfId="466"/>
    <cellStyle name="Обычный 6 3 3" xfId="467"/>
    <cellStyle name="Обычный 6 3 3 2" xfId="468"/>
    <cellStyle name="Обычный 6 3 4" xfId="469"/>
    <cellStyle name="Обычный 6 3 5" xfId="462"/>
    <cellStyle name="Обычный 6 4" xfId="470"/>
    <cellStyle name="Обычный 6 4 2" xfId="471"/>
    <cellStyle name="Обычный 6 4 2 2" xfId="472"/>
    <cellStyle name="Обычный 6 4 3" xfId="473"/>
    <cellStyle name="Обычный 6 5" xfId="474"/>
    <cellStyle name="Обычный 6 5 2" xfId="475"/>
    <cellStyle name="Обычный 6 6" xfId="476"/>
    <cellStyle name="Обычный 6 7" xfId="477"/>
    <cellStyle name="Обычный 6 7 2" xfId="478"/>
    <cellStyle name="Обычный 6 7 2 2" xfId="479"/>
    <cellStyle name="Обычный 6 7 2 2 2" xfId="480"/>
    <cellStyle name="Обычный 6 8" xfId="453"/>
    <cellStyle name="Обычный 6_Лист2" xfId="166"/>
    <cellStyle name="Обычный 7" xfId="137"/>
    <cellStyle name="Обычный 7 2" xfId="158"/>
    <cellStyle name="Обычный 7 2 2" xfId="171"/>
    <cellStyle name="Обычный 7_Лист2" xfId="167"/>
    <cellStyle name="Обычный 8" xfId="115"/>
    <cellStyle name="Обычный 8 4" xfId="481"/>
    <cellStyle name="Обычный 9" xfId="159"/>
    <cellStyle name="Обычный_Лист1" xfId="116"/>
    <cellStyle name="Плохой 2" xfId="117"/>
    <cellStyle name="Плохой 2 2" xfId="118"/>
    <cellStyle name="Плохой 3" xfId="119"/>
    <cellStyle name="Пояснение 2" xfId="120"/>
    <cellStyle name="Пояснение 2 2" xfId="121"/>
    <cellStyle name="Примечание 2" xfId="122"/>
    <cellStyle name="Примечание 2 2" xfId="123"/>
    <cellStyle name="Примечание 3" xfId="124"/>
    <cellStyle name="Связанная ячейка 2" xfId="125"/>
    <cellStyle name="Связанная ячейка 2 2" xfId="126"/>
    <cellStyle name="Текст предупреждения 2" xfId="127"/>
    <cellStyle name="Текст предупреждения 2 2" xfId="128"/>
    <cellStyle name="Финансовый [0] 2" xfId="136"/>
    <cellStyle name="Финансовый 2" xfId="129"/>
    <cellStyle name="Финансовый 2 2" xfId="130"/>
    <cellStyle name="Финансовый 2 2 2" xfId="484"/>
    <cellStyle name="Финансовый 2 2 2 2" xfId="485"/>
    <cellStyle name="Финансовый 2 2 2 2 2" xfId="486"/>
    <cellStyle name="Финансовый 2 2 2 3" xfId="487"/>
    <cellStyle name="Финансовый 2 2 3" xfId="488"/>
    <cellStyle name="Финансовый 2 2 3 2" xfId="489"/>
    <cellStyle name="Финансовый 2 2 4" xfId="490"/>
    <cellStyle name="Финансовый 2 2 5" xfId="483"/>
    <cellStyle name="Финансовый 2 3" xfId="172"/>
    <cellStyle name="Финансовый 2 3 2" xfId="492"/>
    <cellStyle name="Финансовый 2 3 2 2" xfId="493"/>
    <cellStyle name="Финансовый 2 3 2 2 2" xfId="494"/>
    <cellStyle name="Финансовый 2 3 2 3" xfId="495"/>
    <cellStyle name="Финансовый 2 3 3" xfId="496"/>
    <cellStyle name="Финансовый 2 3 3 2" xfId="497"/>
    <cellStyle name="Финансовый 2 3 4" xfId="498"/>
    <cellStyle name="Финансовый 2 3 5" xfId="491"/>
    <cellStyle name="Финансовый 2 4" xfId="499"/>
    <cellStyle name="Финансовый 2 4 2" xfId="500"/>
    <cellStyle name="Финансовый 2 4 2 2" xfId="501"/>
    <cellStyle name="Финансовый 2 4 3" xfId="502"/>
    <cellStyle name="Финансовый 2 5" xfId="503"/>
    <cellStyle name="Финансовый 2 5 2" xfId="504"/>
    <cellStyle name="Финансовый 2 6" xfId="505"/>
    <cellStyle name="Финансовый 2 7" xfId="506"/>
    <cellStyle name="Финансовый 2 7 2" xfId="507"/>
    <cellStyle name="Финансовый 2 7 2 2" xfId="508"/>
    <cellStyle name="Финансовый 2 8" xfId="482"/>
    <cellStyle name="Финансовый 2_Лист2" xfId="168"/>
    <cellStyle name="Финансовый 3" xfId="131"/>
    <cellStyle name="Финансовый 3 2" xfId="510"/>
    <cellStyle name="Финансовый 3 2 2" xfId="511"/>
    <cellStyle name="Финансовый 3 2 2 2" xfId="512"/>
    <cellStyle name="Финансовый 3 2 3" xfId="513"/>
    <cellStyle name="Финансовый 3 3" xfId="514"/>
    <cellStyle name="Финансовый 3 3 2" xfId="515"/>
    <cellStyle name="Финансовый 3 4" xfId="516"/>
    <cellStyle name="Финансовый 3 5" xfId="509"/>
    <cellStyle name="Финансовый 4" xfId="132"/>
    <cellStyle name="Финансовый 4 2" xfId="517"/>
    <cellStyle name="Финансовый 5" xfId="518"/>
    <cellStyle name="Финансовый 6" xfId="519"/>
    <cellStyle name="Хороший 2" xfId="133"/>
    <cellStyle name="Хороший 2 2" xfId="134"/>
    <cellStyle name="Хороший 3" xfId="13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3"/>
  <sheetViews>
    <sheetView view="pageBreakPreview" zoomScale="80" zoomScaleNormal="80" zoomScaleSheetLayoutView="80" workbookViewId="0">
      <selection activeCell="B27" sqref="B27"/>
    </sheetView>
  </sheetViews>
  <sheetFormatPr defaultRowHeight="15" x14ac:dyDescent="0.25"/>
  <cols>
    <col min="1" max="1" width="6.42578125" customWidth="1"/>
    <col min="2" max="2" width="28.85546875" customWidth="1"/>
    <col min="3" max="3" width="47" customWidth="1"/>
    <col min="4" max="4" width="14.7109375" customWidth="1"/>
    <col min="5" max="5" width="22.140625" customWidth="1"/>
    <col min="6" max="7" width="12.7109375" customWidth="1"/>
    <col min="8" max="8" width="16.28515625" customWidth="1"/>
    <col min="9" max="9" width="16.5703125" customWidth="1"/>
    <col min="10" max="10" width="25.85546875" style="19" customWidth="1"/>
    <col min="11" max="11" width="34.140625" customWidth="1"/>
    <col min="12" max="12" width="18.85546875" customWidth="1"/>
    <col min="13" max="14" width="19.28515625" customWidth="1"/>
    <col min="15" max="15" width="25.5703125" customWidth="1"/>
  </cols>
  <sheetData>
    <row r="1" spans="1:12" ht="3" customHeight="1" x14ac:dyDescent="0.25">
      <c r="B1" s="15"/>
      <c r="C1" s="3"/>
    </row>
    <row r="2" spans="1:12" ht="117.75" customHeight="1" x14ac:dyDescent="0.25">
      <c r="B2" s="15"/>
      <c r="C2" s="22"/>
      <c r="J2" s="105" t="s">
        <v>32</v>
      </c>
      <c r="K2" s="105"/>
    </row>
    <row r="3" spans="1:12" ht="10.15" hidden="1" customHeight="1" x14ac:dyDescent="0.25">
      <c r="B3" s="15"/>
      <c r="C3" s="22"/>
      <c r="J3" s="58"/>
      <c r="K3" s="41"/>
    </row>
    <row r="4" spans="1:12" ht="13.15" hidden="1" customHeight="1" x14ac:dyDescent="0.25">
      <c r="B4" s="15"/>
      <c r="C4" s="22"/>
      <c r="J4" s="37"/>
      <c r="K4" s="20"/>
    </row>
    <row r="5" spans="1:12" ht="13.15" customHeight="1" x14ac:dyDescent="0.25">
      <c r="B5" s="15"/>
      <c r="C5" s="22"/>
      <c r="J5" s="37"/>
      <c r="K5" s="20"/>
    </row>
    <row r="6" spans="1:12" ht="27.75" x14ac:dyDescent="0.4">
      <c r="B6" s="15"/>
      <c r="C6" s="22"/>
      <c r="J6" s="67" t="s">
        <v>447</v>
      </c>
      <c r="K6" s="20"/>
    </row>
    <row r="7" spans="1:12" ht="27.75" x14ac:dyDescent="0.4">
      <c r="B7" s="15"/>
      <c r="C7" s="22"/>
      <c r="J7" s="67" t="s">
        <v>444</v>
      </c>
      <c r="K7" s="20"/>
    </row>
    <row r="8" spans="1:12" ht="27.75" x14ac:dyDescent="0.4">
      <c r="B8" s="15"/>
      <c r="C8" s="22"/>
      <c r="J8" s="67" t="s">
        <v>445</v>
      </c>
      <c r="K8" s="20"/>
    </row>
    <row r="9" spans="1:12" ht="27.75" x14ac:dyDescent="0.4">
      <c r="B9" s="15"/>
      <c r="C9" s="22"/>
      <c r="J9" s="67" t="s">
        <v>446</v>
      </c>
      <c r="K9" s="20"/>
    </row>
    <row r="10" spans="1:12" ht="13.15" customHeight="1" x14ac:dyDescent="0.25">
      <c r="B10" s="15"/>
      <c r="C10" s="22"/>
      <c r="J10" s="37"/>
      <c r="K10" s="20"/>
    </row>
    <row r="11" spans="1:12" ht="80.45" customHeight="1" x14ac:dyDescent="0.25">
      <c r="A11" s="106" t="s">
        <v>33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</row>
    <row r="12" spans="1:12" ht="75" x14ac:dyDescent="0.25">
      <c r="A12" s="4" t="s">
        <v>0</v>
      </c>
      <c r="B12" s="4" t="s">
        <v>1</v>
      </c>
      <c r="C12" s="5" t="s">
        <v>2</v>
      </c>
      <c r="D12" s="6" t="s">
        <v>437</v>
      </c>
      <c r="E12" s="6" t="s">
        <v>4</v>
      </c>
      <c r="F12" s="6" t="s">
        <v>5</v>
      </c>
      <c r="G12" s="6" t="s">
        <v>438</v>
      </c>
      <c r="H12" s="6" t="s">
        <v>6</v>
      </c>
      <c r="I12" s="6" t="s">
        <v>7</v>
      </c>
      <c r="J12" s="30" t="s">
        <v>8</v>
      </c>
      <c r="K12" s="6" t="s">
        <v>9</v>
      </c>
      <c r="L12" s="6" t="s">
        <v>381</v>
      </c>
    </row>
    <row r="13" spans="1:12" ht="18.75" x14ac:dyDescent="0.25">
      <c r="A13" s="7">
        <v>1</v>
      </c>
      <c r="B13" s="17" t="s">
        <v>10</v>
      </c>
      <c r="C13" s="40" t="s">
        <v>34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5165068.1500000004</v>
      </c>
      <c r="K13" s="8" t="s">
        <v>378</v>
      </c>
      <c r="L13" s="94" t="s">
        <v>382</v>
      </c>
    </row>
    <row r="14" spans="1:12" ht="18.75" x14ac:dyDescent="0.25">
      <c r="A14" s="7">
        <v>2</v>
      </c>
      <c r="B14" s="17" t="s">
        <v>10</v>
      </c>
      <c r="C14" s="40" t="s">
        <v>35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4612762.01</v>
      </c>
      <c r="K14" s="8" t="s">
        <v>378</v>
      </c>
      <c r="L14" s="95"/>
    </row>
    <row r="15" spans="1:12" ht="18.75" x14ac:dyDescent="0.25">
      <c r="A15" s="7">
        <v>3</v>
      </c>
      <c r="B15" s="17" t="s">
        <v>10</v>
      </c>
      <c r="C15" s="40" t="s">
        <v>36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4846818.29</v>
      </c>
      <c r="K15" s="8" t="s">
        <v>378</v>
      </c>
      <c r="L15" s="95"/>
    </row>
    <row r="16" spans="1:12" ht="18.75" x14ac:dyDescent="0.25">
      <c r="A16" s="7">
        <v>4</v>
      </c>
      <c r="B16" s="17" t="s">
        <v>10</v>
      </c>
      <c r="C16" s="40" t="s">
        <v>37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6870548.7999999998</v>
      </c>
      <c r="K16" s="8" t="s">
        <v>378</v>
      </c>
      <c r="L16" s="95"/>
    </row>
    <row r="17" spans="1:12" ht="18.75" x14ac:dyDescent="0.25">
      <c r="A17" s="7">
        <v>5</v>
      </c>
      <c r="B17" s="17" t="s">
        <v>10</v>
      </c>
      <c r="C17" s="40" t="s">
        <v>38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6047845.8799999999</v>
      </c>
      <c r="K17" s="8" t="s">
        <v>378</v>
      </c>
      <c r="L17" s="95"/>
    </row>
    <row r="18" spans="1:12" ht="18.75" x14ac:dyDescent="0.25">
      <c r="A18" s="7">
        <v>6</v>
      </c>
      <c r="B18" s="17" t="s">
        <v>10</v>
      </c>
      <c r="C18" s="40" t="s">
        <v>39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5158173.2</v>
      </c>
      <c r="K18" s="8" t="s">
        <v>378</v>
      </c>
      <c r="L18" s="95"/>
    </row>
    <row r="19" spans="1:12" ht="18.75" x14ac:dyDescent="0.25">
      <c r="A19" s="7">
        <v>7</v>
      </c>
      <c r="B19" s="17" t="s">
        <v>10</v>
      </c>
      <c r="C19" s="40" t="s">
        <v>40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3502023.12</v>
      </c>
      <c r="K19" s="8" t="s">
        <v>378</v>
      </c>
      <c r="L19" s="95"/>
    </row>
    <row r="20" spans="1:12" ht="18.75" x14ac:dyDescent="0.25">
      <c r="A20" s="7">
        <v>8</v>
      </c>
      <c r="B20" s="17" t="s">
        <v>10</v>
      </c>
      <c r="C20" s="40" t="s">
        <v>41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4695135.93</v>
      </c>
      <c r="K20" s="8" t="s">
        <v>378</v>
      </c>
      <c r="L20" s="95"/>
    </row>
    <row r="21" spans="1:12" ht="18.75" x14ac:dyDescent="0.25">
      <c r="A21" s="7">
        <v>9</v>
      </c>
      <c r="B21" s="17" t="s">
        <v>10</v>
      </c>
      <c r="C21" s="40" t="s">
        <v>42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10280686.73</v>
      </c>
      <c r="K21" s="8" t="s">
        <v>378</v>
      </c>
      <c r="L21" s="95"/>
    </row>
    <row r="22" spans="1:12" ht="18.75" x14ac:dyDescent="0.25">
      <c r="A22" s="7">
        <v>10</v>
      </c>
      <c r="B22" s="17" t="s">
        <v>10</v>
      </c>
      <c r="C22" s="40" t="s">
        <v>43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5900853.1500000004</v>
      </c>
      <c r="K22" s="8" t="s">
        <v>378</v>
      </c>
      <c r="L22" s="95"/>
    </row>
    <row r="23" spans="1:12" s="75" customFormat="1" ht="18.75" x14ac:dyDescent="0.25">
      <c r="A23" s="11">
        <v>11</v>
      </c>
      <c r="B23" s="73" t="s">
        <v>10</v>
      </c>
      <c r="C23" s="39" t="s">
        <v>44</v>
      </c>
      <c r="D23" s="12" t="s">
        <v>11</v>
      </c>
      <c r="E23" s="12" t="s">
        <v>12</v>
      </c>
      <c r="F23" s="13" t="s">
        <v>13</v>
      </c>
      <c r="G23" s="13">
        <v>2024</v>
      </c>
      <c r="H23" s="14">
        <v>45397</v>
      </c>
      <c r="I23" s="14">
        <v>45529</v>
      </c>
      <c r="J23" s="74">
        <v>6922975.8399999999</v>
      </c>
      <c r="K23" s="12" t="s">
        <v>378</v>
      </c>
      <c r="L23" s="95"/>
    </row>
    <row r="24" spans="1:12" s="75" customFormat="1" ht="18.75" x14ac:dyDescent="0.25">
      <c r="A24" s="11">
        <v>12</v>
      </c>
      <c r="B24" s="73" t="s">
        <v>10</v>
      </c>
      <c r="C24" s="39" t="s">
        <v>45</v>
      </c>
      <c r="D24" s="12" t="s">
        <v>11</v>
      </c>
      <c r="E24" s="12" t="s">
        <v>12</v>
      </c>
      <c r="F24" s="13" t="s">
        <v>13</v>
      </c>
      <c r="G24" s="13">
        <v>2024</v>
      </c>
      <c r="H24" s="14">
        <v>45397</v>
      </c>
      <c r="I24" s="14">
        <v>45529</v>
      </c>
      <c r="J24" s="74">
        <v>6174314.6399999997</v>
      </c>
      <c r="K24" s="12" t="s">
        <v>378</v>
      </c>
      <c r="L24" s="95"/>
    </row>
    <row r="25" spans="1:12" ht="18.75" x14ac:dyDescent="0.25">
      <c r="A25" s="7">
        <v>13</v>
      </c>
      <c r="B25" s="17" t="s">
        <v>10</v>
      </c>
      <c r="C25" s="40" t="s">
        <v>46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9255020.7599999998</v>
      </c>
      <c r="K25" s="8" t="s">
        <v>378</v>
      </c>
      <c r="L25" s="95"/>
    </row>
    <row r="26" spans="1:12" ht="18.75" x14ac:dyDescent="0.25">
      <c r="A26" s="7">
        <v>14</v>
      </c>
      <c r="B26" s="17" t="s">
        <v>10</v>
      </c>
      <c r="C26" s="40" t="s">
        <v>47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7499238.0499999998</v>
      </c>
      <c r="K26" s="8" t="s">
        <v>378</v>
      </c>
      <c r="L26" s="95"/>
    </row>
    <row r="27" spans="1:12" ht="18.75" x14ac:dyDescent="0.25">
      <c r="A27" s="7">
        <v>15</v>
      </c>
      <c r="B27" s="17" t="s">
        <v>10</v>
      </c>
      <c r="C27" s="40" t="s">
        <v>48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2980188.27</v>
      </c>
      <c r="K27" s="8" t="s">
        <v>378</v>
      </c>
      <c r="L27" s="95"/>
    </row>
    <row r="28" spans="1:12" ht="37.5" x14ac:dyDescent="0.25">
      <c r="A28" s="7">
        <v>16</v>
      </c>
      <c r="B28" s="17" t="s">
        <v>10</v>
      </c>
      <c r="C28" s="40" t="s">
        <v>49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3202038.11</v>
      </c>
      <c r="K28" s="8" t="s">
        <v>378</v>
      </c>
      <c r="L28" s="95"/>
    </row>
    <row r="29" spans="1:12" ht="18.75" x14ac:dyDescent="0.25">
      <c r="A29" s="7">
        <v>17</v>
      </c>
      <c r="B29" s="17" t="s">
        <v>10</v>
      </c>
      <c r="C29" s="40" t="s">
        <v>50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2827169.3</v>
      </c>
      <c r="K29" s="8" t="s">
        <v>378</v>
      </c>
      <c r="L29" s="95"/>
    </row>
    <row r="30" spans="1:12" ht="18.75" x14ac:dyDescent="0.25">
      <c r="A30" s="7">
        <v>18</v>
      </c>
      <c r="B30" s="17" t="s">
        <v>10</v>
      </c>
      <c r="C30" s="40" t="s">
        <v>51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4612491.8600000003</v>
      </c>
      <c r="K30" s="8" t="s">
        <v>378</v>
      </c>
      <c r="L30" s="95"/>
    </row>
    <row r="31" spans="1:12" ht="39.75" customHeight="1" x14ac:dyDescent="0.25">
      <c r="A31" s="7">
        <v>19</v>
      </c>
      <c r="B31" s="17" t="s">
        <v>10</v>
      </c>
      <c r="C31" s="40" t="s">
        <v>52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2475035.2799999998</v>
      </c>
      <c r="K31" s="8" t="s">
        <v>378</v>
      </c>
      <c r="L31" s="95"/>
    </row>
    <row r="32" spans="1:12" ht="18.75" x14ac:dyDescent="0.25">
      <c r="A32" s="7">
        <v>20</v>
      </c>
      <c r="B32" s="17" t="s">
        <v>10</v>
      </c>
      <c r="C32" s="40" t="s">
        <v>53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4670647.43</v>
      </c>
      <c r="K32" s="8" t="s">
        <v>378</v>
      </c>
      <c r="L32" s="95"/>
    </row>
    <row r="33" spans="1:12" ht="18.75" x14ac:dyDescent="0.25">
      <c r="A33" s="7">
        <v>21</v>
      </c>
      <c r="B33" s="17" t="s">
        <v>10</v>
      </c>
      <c r="C33" s="40" t="s">
        <v>54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9314183.8399999999</v>
      </c>
      <c r="K33" s="8" t="s">
        <v>378</v>
      </c>
      <c r="L33" s="95"/>
    </row>
    <row r="34" spans="1:12" ht="18.75" x14ac:dyDescent="0.25">
      <c r="A34" s="7">
        <v>22</v>
      </c>
      <c r="B34" s="17" t="s">
        <v>10</v>
      </c>
      <c r="C34" s="40" t="s">
        <v>55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2389445.5099999998</v>
      </c>
      <c r="K34" s="8" t="s">
        <v>378</v>
      </c>
      <c r="L34" s="95"/>
    </row>
    <row r="35" spans="1:12" ht="18.75" x14ac:dyDescent="0.25">
      <c r="A35" s="7">
        <v>23</v>
      </c>
      <c r="B35" s="17" t="s">
        <v>10</v>
      </c>
      <c r="C35" s="40" t="s">
        <v>56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3597859.66</v>
      </c>
      <c r="K35" s="8" t="s">
        <v>378</v>
      </c>
      <c r="L35" s="95"/>
    </row>
    <row r="36" spans="1:12" ht="18.75" x14ac:dyDescent="0.25">
      <c r="A36" s="7">
        <v>24</v>
      </c>
      <c r="B36" s="17" t="s">
        <v>10</v>
      </c>
      <c r="C36" s="40" t="s">
        <v>57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7112881.2800000003</v>
      </c>
      <c r="K36" s="8" t="s">
        <v>378</v>
      </c>
      <c r="L36" s="95"/>
    </row>
    <row r="37" spans="1:12" ht="18.75" x14ac:dyDescent="0.25">
      <c r="A37" s="7">
        <v>25</v>
      </c>
      <c r="B37" s="17" t="s">
        <v>10</v>
      </c>
      <c r="C37" s="40" t="s">
        <v>58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2461326.9500000002</v>
      </c>
      <c r="K37" s="8" t="s">
        <v>378</v>
      </c>
      <c r="L37" s="95"/>
    </row>
    <row r="38" spans="1:12" ht="18.75" x14ac:dyDescent="0.25">
      <c r="A38" s="7">
        <v>26</v>
      </c>
      <c r="B38" s="17" t="s">
        <v>10</v>
      </c>
      <c r="C38" s="40" t="s">
        <v>59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4340407.26</v>
      </c>
      <c r="K38" s="8" t="s">
        <v>378</v>
      </c>
      <c r="L38" s="95"/>
    </row>
    <row r="39" spans="1:12" ht="18.75" x14ac:dyDescent="0.25">
      <c r="A39" s="7">
        <v>27</v>
      </c>
      <c r="B39" s="17" t="s">
        <v>10</v>
      </c>
      <c r="C39" s="40" t="s">
        <v>60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2693508.82</v>
      </c>
      <c r="K39" s="8" t="s">
        <v>378</v>
      </c>
      <c r="L39" s="95"/>
    </row>
    <row r="40" spans="1:12" ht="18.75" x14ac:dyDescent="0.25">
      <c r="A40" s="7">
        <v>28</v>
      </c>
      <c r="B40" s="17" t="s">
        <v>10</v>
      </c>
      <c r="C40" s="40" t="s">
        <v>61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3062170.48</v>
      </c>
      <c r="K40" s="8" t="s">
        <v>378</v>
      </c>
      <c r="L40" s="95"/>
    </row>
    <row r="41" spans="1:12" ht="18.75" x14ac:dyDescent="0.25">
      <c r="A41" s="7">
        <v>29</v>
      </c>
      <c r="B41" s="17" t="s">
        <v>10</v>
      </c>
      <c r="C41" s="40" t="s">
        <v>62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2098302.12</v>
      </c>
      <c r="K41" s="8" t="s">
        <v>378</v>
      </c>
      <c r="L41" s="95"/>
    </row>
    <row r="42" spans="1:12" ht="18.75" x14ac:dyDescent="0.25">
      <c r="A42" s="7">
        <v>30</v>
      </c>
      <c r="B42" s="17" t="s">
        <v>10</v>
      </c>
      <c r="C42" s="40" t="s">
        <v>63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4066270.47</v>
      </c>
      <c r="K42" s="8" t="s">
        <v>378</v>
      </c>
      <c r="L42" s="95"/>
    </row>
    <row r="43" spans="1:12" ht="18.75" x14ac:dyDescent="0.25">
      <c r="A43" s="7">
        <v>31</v>
      </c>
      <c r="B43" s="17" t="s">
        <v>10</v>
      </c>
      <c r="C43" s="40" t="s">
        <v>64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2361674.44</v>
      </c>
      <c r="K43" s="8" t="s">
        <v>378</v>
      </c>
      <c r="L43" s="95"/>
    </row>
    <row r="44" spans="1:12" ht="18.75" x14ac:dyDescent="0.25">
      <c r="A44" s="7">
        <v>32</v>
      </c>
      <c r="B44" s="17" t="s">
        <v>10</v>
      </c>
      <c r="C44" s="40" t="s">
        <v>65</v>
      </c>
      <c r="D44" s="8" t="s">
        <v>11</v>
      </c>
      <c r="E44" s="8" t="s">
        <v>12</v>
      </c>
      <c r="F44" s="9" t="s">
        <v>13</v>
      </c>
      <c r="G44" s="9">
        <v>2024</v>
      </c>
      <c r="H44" s="10">
        <v>45397</v>
      </c>
      <c r="I44" s="10">
        <v>45529</v>
      </c>
      <c r="J44" s="59">
        <v>1788028.06</v>
      </c>
      <c r="K44" s="8" t="s">
        <v>378</v>
      </c>
      <c r="L44" s="95"/>
    </row>
    <row r="45" spans="1:12" ht="18.75" x14ac:dyDescent="0.25">
      <c r="A45" s="7">
        <v>33</v>
      </c>
      <c r="B45" s="17" t="s">
        <v>10</v>
      </c>
      <c r="C45" s="40" t="s">
        <v>66</v>
      </c>
      <c r="D45" s="8" t="s">
        <v>11</v>
      </c>
      <c r="E45" s="8" t="s">
        <v>12</v>
      </c>
      <c r="F45" s="9" t="s">
        <v>13</v>
      </c>
      <c r="G45" s="9">
        <v>2024</v>
      </c>
      <c r="H45" s="10">
        <v>45397</v>
      </c>
      <c r="I45" s="10">
        <v>45529</v>
      </c>
      <c r="J45" s="59">
        <v>3331936.5</v>
      </c>
      <c r="K45" s="8" t="s">
        <v>378</v>
      </c>
      <c r="L45" s="95"/>
    </row>
    <row r="46" spans="1:12" ht="18.75" x14ac:dyDescent="0.25">
      <c r="A46" s="7">
        <v>34</v>
      </c>
      <c r="B46" s="17" t="s">
        <v>10</v>
      </c>
      <c r="C46" s="40" t="s">
        <v>67</v>
      </c>
      <c r="D46" s="8" t="s">
        <v>11</v>
      </c>
      <c r="E46" s="8" t="s">
        <v>12</v>
      </c>
      <c r="F46" s="9" t="s">
        <v>13</v>
      </c>
      <c r="G46" s="9">
        <v>2024</v>
      </c>
      <c r="H46" s="10">
        <v>45397</v>
      </c>
      <c r="I46" s="10">
        <v>45529</v>
      </c>
      <c r="J46" s="59">
        <v>3018708.97</v>
      </c>
      <c r="K46" s="8" t="s">
        <v>378</v>
      </c>
      <c r="L46" s="95"/>
    </row>
    <row r="47" spans="1:12" ht="18.75" x14ac:dyDescent="0.25">
      <c r="A47" s="7">
        <v>35</v>
      </c>
      <c r="B47" s="17" t="s">
        <v>10</v>
      </c>
      <c r="C47" s="40" t="s">
        <v>68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3031976.38</v>
      </c>
      <c r="K47" s="8" t="s">
        <v>378</v>
      </c>
      <c r="L47" s="95"/>
    </row>
    <row r="48" spans="1:12" ht="18.75" x14ac:dyDescent="0.25">
      <c r="A48" s="7">
        <v>36</v>
      </c>
      <c r="B48" s="17" t="s">
        <v>10</v>
      </c>
      <c r="C48" s="40" t="s">
        <v>69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2601813.0099999998</v>
      </c>
      <c r="K48" s="8" t="s">
        <v>378</v>
      </c>
      <c r="L48" s="95"/>
    </row>
    <row r="49" spans="1:12" ht="18.75" x14ac:dyDescent="0.25">
      <c r="A49" s="7">
        <v>37</v>
      </c>
      <c r="B49" s="17" t="s">
        <v>10</v>
      </c>
      <c r="C49" s="40" t="s">
        <v>70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344126.61</v>
      </c>
      <c r="K49" s="8" t="s">
        <v>378</v>
      </c>
      <c r="L49" s="95"/>
    </row>
    <row r="50" spans="1:12" ht="18.75" x14ac:dyDescent="0.25">
      <c r="A50" s="7">
        <v>38</v>
      </c>
      <c r="B50" s="17" t="s">
        <v>10</v>
      </c>
      <c r="C50" s="40" t="s">
        <v>71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879956.78</v>
      </c>
      <c r="K50" s="8" t="s">
        <v>378</v>
      </c>
      <c r="L50" s="95"/>
    </row>
    <row r="51" spans="1:12" ht="18.75" x14ac:dyDescent="0.25">
      <c r="A51" s="7">
        <v>39</v>
      </c>
      <c r="B51" s="17" t="s">
        <v>10</v>
      </c>
      <c r="C51" s="40" t="s">
        <v>72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2158908.6800000002</v>
      </c>
      <c r="K51" s="8" t="s">
        <v>378</v>
      </c>
      <c r="L51" s="95"/>
    </row>
    <row r="52" spans="1:12" ht="18.75" x14ac:dyDescent="0.25">
      <c r="A52" s="7">
        <v>40</v>
      </c>
      <c r="B52" s="17" t="s">
        <v>10</v>
      </c>
      <c r="C52" s="40" t="s">
        <v>73</v>
      </c>
      <c r="D52" s="8" t="s">
        <v>11</v>
      </c>
      <c r="E52" s="8" t="s">
        <v>12</v>
      </c>
      <c r="F52" s="9" t="s">
        <v>13</v>
      </c>
      <c r="G52" s="9">
        <v>2024</v>
      </c>
      <c r="H52" s="10">
        <v>45397</v>
      </c>
      <c r="I52" s="10">
        <v>45529</v>
      </c>
      <c r="J52" s="59">
        <v>995380.6</v>
      </c>
      <c r="K52" s="8" t="s">
        <v>378</v>
      </c>
      <c r="L52" s="95"/>
    </row>
    <row r="53" spans="1:12" ht="18.75" x14ac:dyDescent="0.25">
      <c r="A53" s="7">
        <v>41</v>
      </c>
      <c r="B53" s="17" t="s">
        <v>10</v>
      </c>
      <c r="C53" s="40" t="s">
        <v>74</v>
      </c>
      <c r="D53" s="8" t="s">
        <v>11</v>
      </c>
      <c r="E53" s="8" t="s">
        <v>12</v>
      </c>
      <c r="F53" s="9" t="s">
        <v>13</v>
      </c>
      <c r="G53" s="9">
        <v>2024</v>
      </c>
      <c r="H53" s="10">
        <v>45397</v>
      </c>
      <c r="I53" s="10">
        <v>45529</v>
      </c>
      <c r="J53" s="59">
        <v>236721.05</v>
      </c>
      <c r="K53" s="8" t="s">
        <v>378</v>
      </c>
      <c r="L53" s="95"/>
    </row>
    <row r="54" spans="1:12" ht="18.75" x14ac:dyDescent="0.25">
      <c r="A54" s="7">
        <v>42</v>
      </c>
      <c r="B54" s="17" t="s">
        <v>10</v>
      </c>
      <c r="C54" s="40" t="s">
        <v>75</v>
      </c>
      <c r="D54" s="8" t="s">
        <v>11</v>
      </c>
      <c r="E54" s="8" t="s">
        <v>12</v>
      </c>
      <c r="F54" s="9" t="s">
        <v>13</v>
      </c>
      <c r="G54" s="9">
        <v>2024</v>
      </c>
      <c r="H54" s="10">
        <v>45397</v>
      </c>
      <c r="I54" s="10">
        <v>45529</v>
      </c>
      <c r="J54" s="59">
        <v>426629.5</v>
      </c>
      <c r="K54" s="8" t="s">
        <v>378</v>
      </c>
      <c r="L54" s="95"/>
    </row>
    <row r="55" spans="1:12" ht="18.75" x14ac:dyDescent="0.25">
      <c r="A55" s="7">
        <v>43</v>
      </c>
      <c r="B55" s="17" t="s">
        <v>10</v>
      </c>
      <c r="C55" s="40" t="s">
        <v>76</v>
      </c>
      <c r="D55" s="8" t="s">
        <v>11</v>
      </c>
      <c r="E55" s="8" t="s">
        <v>12</v>
      </c>
      <c r="F55" s="9" t="s">
        <v>13</v>
      </c>
      <c r="G55" s="9">
        <v>2024</v>
      </c>
      <c r="H55" s="10">
        <v>45397</v>
      </c>
      <c r="I55" s="10">
        <v>45529</v>
      </c>
      <c r="J55" s="59">
        <v>315246.13</v>
      </c>
      <c r="K55" s="8" t="s">
        <v>378</v>
      </c>
      <c r="L55" s="95"/>
    </row>
    <row r="56" spans="1:12" ht="18.75" x14ac:dyDescent="0.25">
      <c r="A56" s="7">
        <v>44</v>
      </c>
      <c r="B56" s="17" t="s">
        <v>10</v>
      </c>
      <c r="C56" s="40" t="s">
        <v>77</v>
      </c>
      <c r="D56" s="8" t="s">
        <v>11</v>
      </c>
      <c r="E56" s="8" t="s">
        <v>12</v>
      </c>
      <c r="F56" s="9" t="s">
        <v>13</v>
      </c>
      <c r="G56" s="9">
        <v>2024</v>
      </c>
      <c r="H56" s="10">
        <v>45397</v>
      </c>
      <c r="I56" s="10">
        <v>45529</v>
      </c>
      <c r="J56" s="59">
        <v>1193682.43</v>
      </c>
      <c r="K56" s="8" t="s">
        <v>378</v>
      </c>
      <c r="L56" s="95"/>
    </row>
    <row r="57" spans="1:12" ht="18.75" customHeight="1" x14ac:dyDescent="0.25">
      <c r="A57" s="7"/>
      <c r="B57" s="97" t="s">
        <v>401</v>
      </c>
      <c r="C57" s="97"/>
      <c r="D57" s="97"/>
      <c r="E57" s="8"/>
      <c r="F57" s="9"/>
      <c r="G57" s="9"/>
      <c r="H57" s="10"/>
      <c r="I57" s="10"/>
      <c r="J57" s="59">
        <v>9822444.7599999998</v>
      </c>
      <c r="K57" s="8" t="s">
        <v>378</v>
      </c>
      <c r="L57" s="95"/>
    </row>
    <row r="58" spans="1:12" ht="18.75" customHeight="1" x14ac:dyDescent="0.25">
      <c r="A58" s="7"/>
      <c r="B58" s="97" t="s">
        <v>402</v>
      </c>
      <c r="C58" s="97"/>
      <c r="D58" s="97"/>
      <c r="E58" s="8"/>
      <c r="F58" s="9"/>
      <c r="G58" s="9"/>
      <c r="H58" s="10"/>
      <c r="I58" s="10"/>
      <c r="J58" s="59">
        <v>1932270.69</v>
      </c>
      <c r="K58" s="8" t="s">
        <v>378</v>
      </c>
      <c r="L58" s="96"/>
    </row>
    <row r="59" spans="1:12" ht="18.75" x14ac:dyDescent="0.25">
      <c r="A59" s="23"/>
      <c r="B59" s="47">
        <v>44</v>
      </c>
      <c r="C59" s="24"/>
      <c r="D59" s="24"/>
      <c r="E59" s="24"/>
      <c r="F59" s="25"/>
      <c r="G59" s="25"/>
      <c r="H59" s="26"/>
      <c r="I59" s="26"/>
      <c r="J59" s="31">
        <f>SUM(J13:J58)</f>
        <v>183274895.77999997</v>
      </c>
      <c r="K59" s="24"/>
      <c r="L59" s="1"/>
    </row>
    <row r="60" spans="1:12" ht="18" customHeight="1" x14ac:dyDescent="0.25">
      <c r="A60" s="7">
        <v>45</v>
      </c>
      <c r="B60" s="17" t="s">
        <v>14</v>
      </c>
      <c r="C60" s="40" t="s">
        <v>78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6708190.2599999998</v>
      </c>
      <c r="K60" s="8" t="s">
        <v>378</v>
      </c>
      <c r="L60" s="94" t="s">
        <v>383</v>
      </c>
    </row>
    <row r="61" spans="1:12" ht="18.75" x14ac:dyDescent="0.25">
      <c r="A61" s="7">
        <v>46</v>
      </c>
      <c r="B61" s="17" t="s">
        <v>14</v>
      </c>
      <c r="C61" s="40" t="s">
        <v>79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20998678.390000001</v>
      </c>
      <c r="K61" s="8" t="s">
        <v>378</v>
      </c>
      <c r="L61" s="95"/>
    </row>
    <row r="62" spans="1:12" ht="37.5" x14ac:dyDescent="0.25">
      <c r="A62" s="7">
        <v>47</v>
      </c>
      <c r="B62" s="17" t="s">
        <v>14</v>
      </c>
      <c r="C62" s="40" t="s">
        <v>80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59">
        <v>6971939.3600000003</v>
      </c>
      <c r="K62" s="8" t="s">
        <v>378</v>
      </c>
      <c r="L62" s="95"/>
    </row>
    <row r="63" spans="1:12" ht="18.75" x14ac:dyDescent="0.25">
      <c r="A63" s="7">
        <v>48</v>
      </c>
      <c r="B63" s="17" t="s">
        <v>14</v>
      </c>
      <c r="C63" s="40" t="s">
        <v>81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59">
        <v>9478847.8100000005</v>
      </c>
      <c r="K63" s="8" t="s">
        <v>378</v>
      </c>
      <c r="L63" s="95"/>
    </row>
    <row r="64" spans="1:12" ht="18.75" x14ac:dyDescent="0.25">
      <c r="A64" s="7">
        <v>49</v>
      </c>
      <c r="B64" s="17" t="s">
        <v>14</v>
      </c>
      <c r="C64" s="40" t="s">
        <v>82</v>
      </c>
      <c r="D64" s="8" t="s">
        <v>11</v>
      </c>
      <c r="E64" s="8" t="s">
        <v>12</v>
      </c>
      <c r="F64" s="9" t="s">
        <v>13</v>
      </c>
      <c r="G64" s="9">
        <v>2024</v>
      </c>
      <c r="H64" s="10">
        <v>45397</v>
      </c>
      <c r="I64" s="10">
        <v>45529</v>
      </c>
      <c r="J64" s="59">
        <v>9660761.5099999998</v>
      </c>
      <c r="K64" s="8" t="s">
        <v>378</v>
      </c>
      <c r="L64" s="95"/>
    </row>
    <row r="65" spans="1:12" ht="18.75" x14ac:dyDescent="0.25">
      <c r="A65" s="7">
        <v>50</v>
      </c>
      <c r="B65" s="17" t="s">
        <v>14</v>
      </c>
      <c r="C65" s="40" t="s">
        <v>83</v>
      </c>
      <c r="D65" s="8" t="s">
        <v>11</v>
      </c>
      <c r="E65" s="8" t="s">
        <v>12</v>
      </c>
      <c r="F65" s="9" t="s">
        <v>13</v>
      </c>
      <c r="G65" s="9">
        <v>2024</v>
      </c>
      <c r="H65" s="10">
        <v>45397</v>
      </c>
      <c r="I65" s="10">
        <v>45529</v>
      </c>
      <c r="J65" s="59">
        <v>6736490.9699999997</v>
      </c>
      <c r="K65" s="8" t="s">
        <v>378</v>
      </c>
      <c r="L65" s="95"/>
    </row>
    <row r="66" spans="1:12" ht="18.75" x14ac:dyDescent="0.25">
      <c r="A66" s="7">
        <v>51</v>
      </c>
      <c r="B66" s="17" t="s">
        <v>14</v>
      </c>
      <c r="C66" s="40" t="s">
        <v>84</v>
      </c>
      <c r="D66" s="8" t="s">
        <v>11</v>
      </c>
      <c r="E66" s="8" t="s">
        <v>12</v>
      </c>
      <c r="F66" s="9" t="s">
        <v>13</v>
      </c>
      <c r="G66" s="9">
        <v>2024</v>
      </c>
      <c r="H66" s="10">
        <v>45397</v>
      </c>
      <c r="I66" s="10">
        <v>45529</v>
      </c>
      <c r="J66" s="59">
        <v>6233456.71</v>
      </c>
      <c r="K66" s="8" t="s">
        <v>378</v>
      </c>
      <c r="L66" s="95"/>
    </row>
    <row r="67" spans="1:12" ht="18.75" x14ac:dyDescent="0.25">
      <c r="A67" s="7">
        <v>52</v>
      </c>
      <c r="B67" s="17" t="s">
        <v>14</v>
      </c>
      <c r="C67" s="40" t="s">
        <v>85</v>
      </c>
      <c r="D67" s="8" t="s">
        <v>11</v>
      </c>
      <c r="E67" s="8" t="s">
        <v>12</v>
      </c>
      <c r="F67" s="9" t="s">
        <v>13</v>
      </c>
      <c r="G67" s="9">
        <v>2024</v>
      </c>
      <c r="H67" s="10">
        <v>45397</v>
      </c>
      <c r="I67" s="10">
        <v>45529</v>
      </c>
      <c r="J67" s="59">
        <v>14426494.439999999</v>
      </c>
      <c r="K67" s="8" t="s">
        <v>378</v>
      </c>
      <c r="L67" s="95"/>
    </row>
    <row r="68" spans="1:12" ht="18.75" x14ac:dyDescent="0.25">
      <c r="A68" s="7">
        <v>53</v>
      </c>
      <c r="B68" s="17" t="s">
        <v>14</v>
      </c>
      <c r="C68" s="40" t="s">
        <v>86</v>
      </c>
      <c r="D68" s="8" t="s">
        <v>11</v>
      </c>
      <c r="E68" s="8" t="s">
        <v>12</v>
      </c>
      <c r="F68" s="9" t="s">
        <v>13</v>
      </c>
      <c r="G68" s="9">
        <v>2024</v>
      </c>
      <c r="H68" s="10">
        <v>45397</v>
      </c>
      <c r="I68" s="10">
        <v>45529</v>
      </c>
      <c r="J68" s="59">
        <v>6199930.9100000001</v>
      </c>
      <c r="K68" s="8" t="s">
        <v>378</v>
      </c>
      <c r="L68" s="95"/>
    </row>
    <row r="69" spans="1:12" ht="18.75" customHeight="1" x14ac:dyDescent="0.25">
      <c r="A69" s="7"/>
      <c r="B69" s="97" t="s">
        <v>403</v>
      </c>
      <c r="C69" s="97"/>
      <c r="D69" s="97"/>
      <c r="E69" s="8"/>
      <c r="F69" s="9"/>
      <c r="G69" s="9"/>
      <c r="H69" s="10"/>
      <c r="I69" s="10"/>
      <c r="J69" s="59">
        <v>6579863.6500000004</v>
      </c>
      <c r="K69" s="8" t="s">
        <v>378</v>
      </c>
      <c r="L69" s="95"/>
    </row>
    <row r="70" spans="1:12" ht="18.75" customHeight="1" x14ac:dyDescent="0.25">
      <c r="A70" s="7"/>
      <c r="B70" s="97" t="s">
        <v>404</v>
      </c>
      <c r="C70" s="97"/>
      <c r="D70" s="97"/>
      <c r="E70" s="8"/>
      <c r="F70" s="9"/>
      <c r="G70" s="9"/>
      <c r="H70" s="10"/>
      <c r="I70" s="10"/>
      <c r="J70" s="59">
        <v>1294390.3500000001</v>
      </c>
      <c r="K70" s="8" t="s">
        <v>378</v>
      </c>
      <c r="L70" s="96"/>
    </row>
    <row r="71" spans="1:12" ht="18.75" x14ac:dyDescent="0.25">
      <c r="A71" s="23"/>
      <c r="B71" s="47">
        <v>9</v>
      </c>
      <c r="C71" s="24"/>
      <c r="D71" s="24"/>
      <c r="E71" s="24"/>
      <c r="F71" s="25"/>
      <c r="G71" s="25"/>
      <c r="H71" s="26"/>
      <c r="I71" s="26"/>
      <c r="J71" s="31">
        <f>SUM(J60:J70)</f>
        <v>95289044.359999999</v>
      </c>
      <c r="K71" s="24"/>
      <c r="L71" s="1"/>
    </row>
    <row r="72" spans="1:12" ht="18.75" customHeight="1" x14ac:dyDescent="0.25">
      <c r="A72" s="7">
        <v>54</v>
      </c>
      <c r="B72" s="16" t="s">
        <v>15</v>
      </c>
      <c r="C72" s="40" t="s">
        <v>87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59">
        <v>641256.97</v>
      </c>
      <c r="K72" s="8" t="s">
        <v>378</v>
      </c>
      <c r="L72" s="94" t="s">
        <v>394</v>
      </c>
    </row>
    <row r="73" spans="1:12" ht="18.75" x14ac:dyDescent="0.25">
      <c r="A73" s="7">
        <v>55</v>
      </c>
      <c r="B73" s="16" t="s">
        <v>15</v>
      </c>
      <c r="C73" s="40" t="s">
        <v>88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59">
        <v>3523030.05</v>
      </c>
      <c r="K73" s="8" t="s">
        <v>378</v>
      </c>
      <c r="L73" s="95"/>
    </row>
    <row r="74" spans="1:12" ht="18.75" x14ac:dyDescent="0.25">
      <c r="A74" s="7">
        <v>56</v>
      </c>
      <c r="B74" s="16" t="s">
        <v>15</v>
      </c>
      <c r="C74" s="40" t="s">
        <v>89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59">
        <v>10163474.949999999</v>
      </c>
      <c r="K74" s="8" t="s">
        <v>378</v>
      </c>
      <c r="L74" s="95"/>
    </row>
    <row r="75" spans="1:12" ht="18.75" x14ac:dyDescent="0.25">
      <c r="A75" s="7">
        <v>57</v>
      </c>
      <c r="B75" s="16" t="s">
        <v>15</v>
      </c>
      <c r="C75" s="40" t="s">
        <v>90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59">
        <v>3220609.19</v>
      </c>
      <c r="K75" s="8" t="s">
        <v>378</v>
      </c>
      <c r="L75" s="95"/>
    </row>
    <row r="76" spans="1:12" ht="18.75" x14ac:dyDescent="0.25">
      <c r="A76" s="7">
        <v>58</v>
      </c>
      <c r="B76" s="16" t="s">
        <v>15</v>
      </c>
      <c r="C76" s="40" t="s">
        <v>91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59">
        <v>1291759.02</v>
      </c>
      <c r="K76" s="8" t="s">
        <v>378</v>
      </c>
      <c r="L76" s="95"/>
    </row>
    <row r="77" spans="1:12" ht="18.75" x14ac:dyDescent="0.25">
      <c r="A77" s="7">
        <v>59</v>
      </c>
      <c r="B77" s="16" t="s">
        <v>15</v>
      </c>
      <c r="C77" s="40" t="s">
        <v>92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3268850.38</v>
      </c>
      <c r="K77" s="8" t="s">
        <v>378</v>
      </c>
      <c r="L77" s="95"/>
    </row>
    <row r="78" spans="1:12" ht="18.75" x14ac:dyDescent="0.25">
      <c r="A78" s="7">
        <v>60</v>
      </c>
      <c r="B78" s="16" t="s">
        <v>15</v>
      </c>
      <c r="C78" s="40" t="s">
        <v>93</v>
      </c>
      <c r="D78" s="8" t="s">
        <v>11</v>
      </c>
      <c r="E78" s="8" t="s">
        <v>12</v>
      </c>
      <c r="F78" s="9" t="s">
        <v>13</v>
      </c>
      <c r="G78" s="9">
        <v>2024</v>
      </c>
      <c r="H78" s="10">
        <v>45397</v>
      </c>
      <c r="I78" s="10">
        <v>45529</v>
      </c>
      <c r="J78" s="34">
        <v>4862622.3099999996</v>
      </c>
      <c r="K78" s="8" t="s">
        <v>378</v>
      </c>
      <c r="L78" s="95"/>
    </row>
    <row r="79" spans="1:12" ht="18.75" x14ac:dyDescent="0.25">
      <c r="A79" s="7">
        <v>61</v>
      </c>
      <c r="B79" s="16" t="s">
        <v>15</v>
      </c>
      <c r="C79" s="40" t="s">
        <v>94</v>
      </c>
      <c r="D79" s="8" t="s">
        <v>11</v>
      </c>
      <c r="E79" s="8" t="s">
        <v>12</v>
      </c>
      <c r="F79" s="9" t="s">
        <v>13</v>
      </c>
      <c r="G79" s="9">
        <v>2024</v>
      </c>
      <c r="H79" s="10">
        <v>45397</v>
      </c>
      <c r="I79" s="10">
        <v>45529</v>
      </c>
      <c r="J79" s="34">
        <v>4937817.8499999996</v>
      </c>
      <c r="K79" s="8" t="s">
        <v>378</v>
      </c>
      <c r="L79" s="95"/>
    </row>
    <row r="80" spans="1:12" ht="18.75" x14ac:dyDescent="0.25">
      <c r="A80" s="7">
        <v>62</v>
      </c>
      <c r="B80" s="16" t="s">
        <v>15</v>
      </c>
      <c r="C80" s="40" t="s">
        <v>95</v>
      </c>
      <c r="D80" s="8" t="s">
        <v>11</v>
      </c>
      <c r="E80" s="8" t="s">
        <v>12</v>
      </c>
      <c r="F80" s="9" t="s">
        <v>13</v>
      </c>
      <c r="G80" s="9">
        <v>2024</v>
      </c>
      <c r="H80" s="10">
        <v>45397</v>
      </c>
      <c r="I80" s="10">
        <v>45529</v>
      </c>
      <c r="J80" s="34">
        <v>7738535.2400000002</v>
      </c>
      <c r="K80" s="8" t="s">
        <v>378</v>
      </c>
      <c r="L80" s="95"/>
    </row>
    <row r="81" spans="1:12" ht="18.75" x14ac:dyDescent="0.25">
      <c r="A81" s="7">
        <v>63</v>
      </c>
      <c r="B81" s="16" t="s">
        <v>15</v>
      </c>
      <c r="C81" s="40" t="s">
        <v>96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1661160.8</v>
      </c>
      <c r="K81" s="8" t="s">
        <v>378</v>
      </c>
      <c r="L81" s="95"/>
    </row>
    <row r="82" spans="1:12" ht="18.75" x14ac:dyDescent="0.25">
      <c r="A82" s="7">
        <v>64</v>
      </c>
      <c r="B82" s="16" t="s">
        <v>15</v>
      </c>
      <c r="C82" s="40" t="s">
        <v>97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2122520.5499999998</v>
      </c>
      <c r="K82" s="8" t="s">
        <v>378</v>
      </c>
      <c r="L82" s="95"/>
    </row>
    <row r="83" spans="1:12" ht="18.75" x14ac:dyDescent="0.25">
      <c r="A83" s="7">
        <v>65</v>
      </c>
      <c r="B83" s="16" t="s">
        <v>15</v>
      </c>
      <c r="C83" s="40" t="s">
        <v>98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3831294.59</v>
      </c>
      <c r="K83" s="8" t="s">
        <v>378</v>
      </c>
      <c r="L83" s="95"/>
    </row>
    <row r="84" spans="1:12" ht="18.75" x14ac:dyDescent="0.25">
      <c r="A84" s="7">
        <v>66</v>
      </c>
      <c r="B84" s="16" t="s">
        <v>15</v>
      </c>
      <c r="C84" s="40" t="s">
        <v>99</v>
      </c>
      <c r="D84" s="8" t="s">
        <v>11</v>
      </c>
      <c r="E84" s="8" t="s">
        <v>12</v>
      </c>
      <c r="F84" s="9" t="s">
        <v>13</v>
      </c>
      <c r="G84" s="9">
        <v>2024</v>
      </c>
      <c r="H84" s="10">
        <v>45397</v>
      </c>
      <c r="I84" s="10">
        <v>45529</v>
      </c>
      <c r="J84" s="34">
        <v>2617573.84</v>
      </c>
      <c r="K84" s="8" t="s">
        <v>378</v>
      </c>
      <c r="L84" s="95"/>
    </row>
    <row r="85" spans="1:12" ht="18.75" x14ac:dyDescent="0.25">
      <c r="A85" s="7">
        <v>67</v>
      </c>
      <c r="B85" s="16" t="s">
        <v>15</v>
      </c>
      <c r="C85" s="40" t="s">
        <v>100</v>
      </c>
      <c r="D85" s="8" t="s">
        <v>11</v>
      </c>
      <c r="E85" s="8" t="s">
        <v>12</v>
      </c>
      <c r="F85" s="9" t="s">
        <v>13</v>
      </c>
      <c r="G85" s="9">
        <v>2024</v>
      </c>
      <c r="H85" s="10">
        <v>45397</v>
      </c>
      <c r="I85" s="10">
        <v>45529</v>
      </c>
      <c r="J85" s="34">
        <v>5637241.2800000003</v>
      </c>
      <c r="K85" s="8" t="s">
        <v>378</v>
      </c>
      <c r="L85" s="95"/>
    </row>
    <row r="86" spans="1:12" ht="18.75" x14ac:dyDescent="0.25">
      <c r="A86" s="7">
        <v>68</v>
      </c>
      <c r="B86" s="16" t="s">
        <v>15</v>
      </c>
      <c r="C86" s="40" t="s">
        <v>101</v>
      </c>
      <c r="D86" s="8" t="s">
        <v>11</v>
      </c>
      <c r="E86" s="8" t="s">
        <v>12</v>
      </c>
      <c r="F86" s="9" t="s">
        <v>13</v>
      </c>
      <c r="G86" s="9">
        <v>2024</v>
      </c>
      <c r="H86" s="10">
        <v>45397</v>
      </c>
      <c r="I86" s="10">
        <v>45529</v>
      </c>
      <c r="J86" s="34">
        <v>13019264.470000001</v>
      </c>
      <c r="K86" s="8" t="s">
        <v>378</v>
      </c>
      <c r="L86" s="95"/>
    </row>
    <row r="87" spans="1:12" ht="18.75" x14ac:dyDescent="0.25">
      <c r="A87" s="7">
        <v>69</v>
      </c>
      <c r="B87" s="16" t="s">
        <v>15</v>
      </c>
      <c r="C87" s="40" t="s">
        <v>102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960791.43</v>
      </c>
      <c r="K87" s="8" t="s">
        <v>378</v>
      </c>
      <c r="L87" s="95"/>
    </row>
    <row r="88" spans="1:12" ht="18.75" x14ac:dyDescent="0.25">
      <c r="A88" s="7">
        <v>70</v>
      </c>
      <c r="B88" s="16" t="s">
        <v>15</v>
      </c>
      <c r="C88" s="40" t="s">
        <v>103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3385709.37</v>
      </c>
      <c r="K88" s="8" t="s">
        <v>378</v>
      </c>
      <c r="L88" s="95"/>
    </row>
    <row r="89" spans="1:12" ht="18.75" x14ac:dyDescent="0.25">
      <c r="A89" s="7">
        <v>71</v>
      </c>
      <c r="B89" s="16" t="s">
        <v>15</v>
      </c>
      <c r="C89" s="40" t="s">
        <v>104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4">
        <v>5324392.45</v>
      </c>
      <c r="K89" s="8" t="s">
        <v>378</v>
      </c>
      <c r="L89" s="95"/>
    </row>
    <row r="90" spans="1:12" ht="18.75" x14ac:dyDescent="0.25">
      <c r="A90" s="7">
        <v>72</v>
      </c>
      <c r="B90" s="16" t="s">
        <v>15</v>
      </c>
      <c r="C90" s="40" t="s">
        <v>105</v>
      </c>
      <c r="D90" s="8" t="s">
        <v>11</v>
      </c>
      <c r="E90" s="8" t="s">
        <v>12</v>
      </c>
      <c r="F90" s="9" t="s">
        <v>13</v>
      </c>
      <c r="G90" s="9">
        <v>2024</v>
      </c>
      <c r="H90" s="10">
        <v>45397</v>
      </c>
      <c r="I90" s="10">
        <v>45529</v>
      </c>
      <c r="J90" s="34">
        <v>5047627.22</v>
      </c>
      <c r="K90" s="8" t="s">
        <v>378</v>
      </c>
      <c r="L90" s="95"/>
    </row>
    <row r="91" spans="1:12" ht="18.75" x14ac:dyDescent="0.25">
      <c r="A91" s="7">
        <v>73</v>
      </c>
      <c r="B91" s="16" t="s">
        <v>15</v>
      </c>
      <c r="C91" s="40" t="s">
        <v>106</v>
      </c>
      <c r="D91" s="8" t="s">
        <v>11</v>
      </c>
      <c r="E91" s="8" t="s">
        <v>12</v>
      </c>
      <c r="F91" s="9" t="s">
        <v>13</v>
      </c>
      <c r="G91" s="9">
        <v>2024</v>
      </c>
      <c r="H91" s="10">
        <v>45397</v>
      </c>
      <c r="I91" s="10">
        <v>45529</v>
      </c>
      <c r="J91" s="34">
        <v>3179107.58</v>
      </c>
      <c r="K91" s="8" t="s">
        <v>378</v>
      </c>
      <c r="L91" s="95"/>
    </row>
    <row r="92" spans="1:12" ht="18.75" x14ac:dyDescent="0.25">
      <c r="A92" s="7">
        <v>74</v>
      </c>
      <c r="B92" s="16" t="s">
        <v>15</v>
      </c>
      <c r="C92" s="40" t="s">
        <v>107</v>
      </c>
      <c r="D92" s="8" t="s">
        <v>11</v>
      </c>
      <c r="E92" s="8" t="s">
        <v>12</v>
      </c>
      <c r="F92" s="9" t="s">
        <v>13</v>
      </c>
      <c r="G92" s="9">
        <v>2024</v>
      </c>
      <c r="H92" s="10">
        <v>45397</v>
      </c>
      <c r="I92" s="10">
        <v>45529</v>
      </c>
      <c r="J92" s="34">
        <v>1623315.62</v>
      </c>
      <c r="K92" s="8" t="s">
        <v>378</v>
      </c>
      <c r="L92" s="95"/>
    </row>
    <row r="93" spans="1:12" ht="18.75" x14ac:dyDescent="0.25">
      <c r="A93" s="7">
        <v>75</v>
      </c>
      <c r="B93" s="16" t="s">
        <v>15</v>
      </c>
      <c r="C93" s="40" t="s">
        <v>108</v>
      </c>
      <c r="D93" s="8" t="s">
        <v>11</v>
      </c>
      <c r="E93" s="8" t="s">
        <v>12</v>
      </c>
      <c r="F93" s="9" t="s">
        <v>13</v>
      </c>
      <c r="G93" s="9">
        <v>2024</v>
      </c>
      <c r="H93" s="10">
        <v>45397</v>
      </c>
      <c r="I93" s="10">
        <v>45529</v>
      </c>
      <c r="J93" s="34">
        <v>3263704.67</v>
      </c>
      <c r="K93" s="8" t="s">
        <v>378</v>
      </c>
      <c r="L93" s="95"/>
    </row>
    <row r="94" spans="1:12" ht="18.75" x14ac:dyDescent="0.25">
      <c r="A94" s="7">
        <v>76</v>
      </c>
      <c r="B94" s="16" t="s">
        <v>15</v>
      </c>
      <c r="C94" s="40" t="s">
        <v>109</v>
      </c>
      <c r="D94" s="8" t="s">
        <v>11</v>
      </c>
      <c r="E94" s="8" t="s">
        <v>12</v>
      </c>
      <c r="F94" s="9" t="s">
        <v>13</v>
      </c>
      <c r="G94" s="9">
        <v>2024</v>
      </c>
      <c r="H94" s="10">
        <v>45397</v>
      </c>
      <c r="I94" s="10">
        <v>45529</v>
      </c>
      <c r="J94" s="34">
        <v>1509902.23</v>
      </c>
      <c r="K94" s="8" t="s">
        <v>378</v>
      </c>
      <c r="L94" s="95"/>
    </row>
    <row r="95" spans="1:12" ht="18.75" customHeight="1" x14ac:dyDescent="0.25">
      <c r="A95" s="7"/>
      <c r="B95" s="97" t="s">
        <v>405</v>
      </c>
      <c r="C95" s="97"/>
      <c r="D95" s="97"/>
      <c r="E95" s="8"/>
      <c r="F95" s="9"/>
      <c r="G95" s="9"/>
      <c r="H95" s="10"/>
      <c r="I95" s="10"/>
      <c r="J95" s="34">
        <v>6039010.6500000004</v>
      </c>
      <c r="K95" s="8" t="s">
        <v>378</v>
      </c>
      <c r="L95" s="95"/>
    </row>
    <row r="96" spans="1:12" ht="18.75" customHeight="1" x14ac:dyDescent="0.25">
      <c r="A96" s="7"/>
      <c r="B96" s="97" t="s">
        <v>406</v>
      </c>
      <c r="C96" s="97"/>
      <c r="D96" s="97"/>
      <c r="E96" s="8"/>
      <c r="F96" s="9"/>
      <c r="G96" s="9"/>
      <c r="H96" s="10"/>
      <c r="I96" s="10"/>
      <c r="J96" s="34">
        <v>1187993.78</v>
      </c>
      <c r="K96" s="8" t="s">
        <v>378</v>
      </c>
      <c r="L96" s="96"/>
    </row>
    <row r="97" spans="1:12" ht="18.75" x14ac:dyDescent="0.25">
      <c r="A97" s="23"/>
      <c r="B97" s="27">
        <v>23</v>
      </c>
      <c r="C97" s="27"/>
      <c r="D97" s="24"/>
      <c r="E97" s="24"/>
      <c r="F97" s="25"/>
      <c r="G97" s="25"/>
      <c r="H97" s="26"/>
      <c r="I97" s="26"/>
      <c r="J97" s="32">
        <f>SUM(J72:J96)</f>
        <v>100058566.49000002</v>
      </c>
      <c r="K97" s="24"/>
      <c r="L97" s="50"/>
    </row>
    <row r="98" spans="1:12" ht="18" customHeight="1" x14ac:dyDescent="0.25">
      <c r="A98" s="48">
        <v>77</v>
      </c>
      <c r="B98" s="16" t="s">
        <v>16</v>
      </c>
      <c r="C98" s="38" t="s">
        <v>110</v>
      </c>
      <c r="D98" s="8" t="s">
        <v>11</v>
      </c>
      <c r="E98" s="8" t="s">
        <v>12</v>
      </c>
      <c r="F98" s="9" t="s">
        <v>13</v>
      </c>
      <c r="G98" s="9">
        <v>2024</v>
      </c>
      <c r="H98" s="10">
        <v>45397</v>
      </c>
      <c r="I98" s="10">
        <v>45529</v>
      </c>
      <c r="J98" s="34">
        <v>13939709.050000001</v>
      </c>
      <c r="K98" s="8" t="s">
        <v>378</v>
      </c>
      <c r="L98" s="94" t="s">
        <v>400</v>
      </c>
    </row>
    <row r="99" spans="1:12" ht="18.75" x14ac:dyDescent="0.25">
      <c r="A99" s="48">
        <v>78</v>
      </c>
      <c r="B99" s="16" t="s">
        <v>16</v>
      </c>
      <c r="C99" s="38" t="s">
        <v>111</v>
      </c>
      <c r="D99" s="8" t="s">
        <v>11</v>
      </c>
      <c r="E99" s="8" t="s">
        <v>12</v>
      </c>
      <c r="F99" s="9" t="s">
        <v>13</v>
      </c>
      <c r="G99" s="9">
        <v>2024</v>
      </c>
      <c r="H99" s="10">
        <v>45397</v>
      </c>
      <c r="I99" s="10">
        <v>45529</v>
      </c>
      <c r="J99" s="34">
        <v>9374204.5800000001</v>
      </c>
      <c r="K99" s="8" t="s">
        <v>378</v>
      </c>
      <c r="L99" s="95"/>
    </row>
    <row r="100" spans="1:12" ht="18.75" x14ac:dyDescent="0.25">
      <c r="A100" s="48">
        <v>79</v>
      </c>
      <c r="B100" s="16" t="s">
        <v>16</v>
      </c>
      <c r="C100" s="38" t="s">
        <v>112</v>
      </c>
      <c r="D100" s="8" t="s">
        <v>11</v>
      </c>
      <c r="E100" s="8" t="s">
        <v>12</v>
      </c>
      <c r="F100" s="9" t="s">
        <v>13</v>
      </c>
      <c r="G100" s="9">
        <v>2024</v>
      </c>
      <c r="H100" s="10">
        <v>45397</v>
      </c>
      <c r="I100" s="10">
        <v>45529</v>
      </c>
      <c r="J100" s="34">
        <v>2344048.04</v>
      </c>
      <c r="K100" s="8" t="s">
        <v>378</v>
      </c>
      <c r="L100" s="95"/>
    </row>
    <row r="101" spans="1:12" ht="18.75" customHeight="1" x14ac:dyDescent="0.25">
      <c r="A101" s="48"/>
      <c r="B101" s="97" t="s">
        <v>407</v>
      </c>
      <c r="C101" s="97"/>
      <c r="D101" s="97"/>
      <c r="E101" s="8"/>
      <c r="F101" s="9"/>
      <c r="G101" s="9"/>
      <c r="H101" s="10"/>
      <c r="I101" s="10"/>
      <c r="J101" s="34">
        <v>2111702.1</v>
      </c>
      <c r="K101" s="8" t="s">
        <v>378</v>
      </c>
      <c r="L101" s="95"/>
    </row>
    <row r="102" spans="1:12" ht="18.75" customHeight="1" x14ac:dyDescent="0.25">
      <c r="A102" s="48"/>
      <c r="B102" s="97" t="s">
        <v>408</v>
      </c>
      <c r="C102" s="97"/>
      <c r="D102" s="97"/>
      <c r="E102" s="8"/>
      <c r="F102" s="9"/>
      <c r="G102" s="9"/>
      <c r="H102" s="10"/>
      <c r="I102" s="10"/>
      <c r="J102" s="34">
        <v>415413.9</v>
      </c>
      <c r="K102" s="8" t="s">
        <v>378</v>
      </c>
      <c r="L102" s="96"/>
    </row>
    <row r="103" spans="1:12" ht="18.75" x14ac:dyDescent="0.25">
      <c r="A103" s="11"/>
      <c r="B103" s="27">
        <v>3</v>
      </c>
      <c r="C103" s="28"/>
      <c r="D103" s="12"/>
      <c r="E103" s="12"/>
      <c r="F103" s="13"/>
      <c r="G103" s="13"/>
      <c r="H103" s="14"/>
      <c r="I103" s="14"/>
      <c r="J103" s="32">
        <f>SUM(J98:J102)</f>
        <v>28185077.670000002</v>
      </c>
      <c r="K103" s="12"/>
      <c r="L103" s="50"/>
    </row>
    <row r="104" spans="1:12" ht="18" customHeight="1" x14ac:dyDescent="0.25">
      <c r="A104" s="7">
        <v>80</v>
      </c>
      <c r="B104" s="17" t="s">
        <v>17</v>
      </c>
      <c r="C104" s="40" t="s">
        <v>113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4">
        <v>5003774.22</v>
      </c>
      <c r="K104" s="8" t="s">
        <v>378</v>
      </c>
      <c r="L104" s="94" t="s">
        <v>433</v>
      </c>
    </row>
    <row r="105" spans="1:12" ht="18.75" x14ac:dyDescent="0.25">
      <c r="A105" s="7">
        <v>81</v>
      </c>
      <c r="B105" s="17" t="s">
        <v>17</v>
      </c>
      <c r="C105" s="40" t="s">
        <v>114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5566609.9000000004</v>
      </c>
      <c r="K105" s="8" t="s">
        <v>378</v>
      </c>
      <c r="L105" s="95"/>
    </row>
    <row r="106" spans="1:12" s="75" customFormat="1" ht="18.75" x14ac:dyDescent="0.25">
      <c r="A106" s="11">
        <v>82</v>
      </c>
      <c r="B106" s="73" t="s">
        <v>17</v>
      </c>
      <c r="C106" s="39" t="s">
        <v>115</v>
      </c>
      <c r="D106" s="12" t="s">
        <v>11</v>
      </c>
      <c r="E106" s="12" t="s">
        <v>12</v>
      </c>
      <c r="F106" s="13" t="s">
        <v>13</v>
      </c>
      <c r="G106" s="13">
        <v>2024</v>
      </c>
      <c r="H106" s="14">
        <v>45397</v>
      </c>
      <c r="I106" s="14">
        <v>45529</v>
      </c>
      <c r="J106" s="76">
        <v>13388095.32</v>
      </c>
      <c r="K106" s="12" t="s">
        <v>378</v>
      </c>
      <c r="L106" s="95"/>
    </row>
    <row r="107" spans="1:12" ht="18.75" x14ac:dyDescent="0.25">
      <c r="A107" s="7">
        <v>83</v>
      </c>
      <c r="B107" s="17" t="s">
        <v>17</v>
      </c>
      <c r="C107" s="40" t="s">
        <v>116</v>
      </c>
      <c r="D107" s="8" t="s">
        <v>11</v>
      </c>
      <c r="E107" s="8" t="s">
        <v>12</v>
      </c>
      <c r="F107" s="9" t="s">
        <v>13</v>
      </c>
      <c r="G107" s="9">
        <v>2024</v>
      </c>
      <c r="H107" s="10">
        <v>45397</v>
      </c>
      <c r="I107" s="10">
        <v>45529</v>
      </c>
      <c r="J107" s="34">
        <v>4602657.16</v>
      </c>
      <c r="K107" s="8" t="s">
        <v>378</v>
      </c>
      <c r="L107" s="95"/>
    </row>
    <row r="108" spans="1:12" ht="18.75" x14ac:dyDescent="0.25">
      <c r="A108" s="7">
        <v>84</v>
      </c>
      <c r="B108" s="17" t="s">
        <v>17</v>
      </c>
      <c r="C108" s="40" t="s">
        <v>399</v>
      </c>
      <c r="D108" s="8" t="s">
        <v>11</v>
      </c>
      <c r="E108" s="8" t="s">
        <v>12</v>
      </c>
      <c r="F108" s="9" t="s">
        <v>13</v>
      </c>
      <c r="G108" s="9">
        <v>2024</v>
      </c>
      <c r="H108" s="10">
        <v>45397</v>
      </c>
      <c r="I108" s="10">
        <v>45529</v>
      </c>
      <c r="J108" s="34">
        <v>10999268.310000001</v>
      </c>
      <c r="K108" s="8" t="s">
        <v>378</v>
      </c>
      <c r="L108" s="95"/>
    </row>
    <row r="109" spans="1:12" ht="18.75" x14ac:dyDescent="0.25">
      <c r="A109" s="7">
        <v>85</v>
      </c>
      <c r="B109" s="17" t="s">
        <v>17</v>
      </c>
      <c r="C109" s="40" t="s">
        <v>117</v>
      </c>
      <c r="D109" s="8" t="s">
        <v>11</v>
      </c>
      <c r="E109" s="8" t="s">
        <v>12</v>
      </c>
      <c r="F109" s="9" t="s">
        <v>13</v>
      </c>
      <c r="G109" s="9">
        <v>2024</v>
      </c>
      <c r="H109" s="10">
        <v>45397</v>
      </c>
      <c r="I109" s="10">
        <v>45529</v>
      </c>
      <c r="J109" s="34">
        <v>27142282.829999998</v>
      </c>
      <c r="K109" s="8" t="s">
        <v>378</v>
      </c>
      <c r="L109" s="95"/>
    </row>
    <row r="110" spans="1:12" ht="18.75" x14ac:dyDescent="0.25">
      <c r="A110" s="7">
        <v>86</v>
      </c>
      <c r="B110" s="17" t="s">
        <v>17</v>
      </c>
      <c r="C110" s="40" t="s">
        <v>118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34">
        <v>7023568.0599999996</v>
      </c>
      <c r="K110" s="8" t="s">
        <v>378</v>
      </c>
      <c r="L110" s="95"/>
    </row>
    <row r="111" spans="1:12" ht="18.75" x14ac:dyDescent="0.25">
      <c r="A111" s="7">
        <v>87</v>
      </c>
      <c r="B111" s="17" t="s">
        <v>17</v>
      </c>
      <c r="C111" s="40" t="s">
        <v>119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34">
        <v>11034165.73</v>
      </c>
      <c r="K111" s="8" t="s">
        <v>378</v>
      </c>
      <c r="L111" s="95"/>
    </row>
    <row r="112" spans="1:12" ht="18.75" x14ac:dyDescent="0.25">
      <c r="A112" s="7">
        <v>88</v>
      </c>
      <c r="B112" s="17" t="s">
        <v>17</v>
      </c>
      <c r="C112" s="40" t="s">
        <v>120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34">
        <v>3163980.62</v>
      </c>
      <c r="K112" s="8" t="s">
        <v>378</v>
      </c>
      <c r="L112" s="95"/>
    </row>
    <row r="113" spans="1:13" ht="18.75" x14ac:dyDescent="0.25">
      <c r="A113" s="7">
        <v>89</v>
      </c>
      <c r="B113" s="17" t="s">
        <v>17</v>
      </c>
      <c r="C113" s="40" t="s">
        <v>121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34">
        <v>8591328.5399999991</v>
      </c>
      <c r="K113" s="8" t="s">
        <v>378</v>
      </c>
      <c r="L113" s="95"/>
    </row>
    <row r="114" spans="1:13" ht="18.75" x14ac:dyDescent="0.25">
      <c r="A114" s="7">
        <v>90</v>
      </c>
      <c r="B114" s="17" t="s">
        <v>17</v>
      </c>
      <c r="C114" s="40" t="s">
        <v>122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34">
        <v>17369635.140000001</v>
      </c>
      <c r="K114" s="8" t="s">
        <v>378</v>
      </c>
      <c r="L114" s="95"/>
    </row>
    <row r="115" spans="1:13" ht="18.75" x14ac:dyDescent="0.25">
      <c r="A115" s="7">
        <v>91</v>
      </c>
      <c r="B115" s="17" t="s">
        <v>17</v>
      </c>
      <c r="C115" s="40" t="s">
        <v>123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34">
        <v>22929545.34</v>
      </c>
      <c r="K115" s="8" t="s">
        <v>378</v>
      </c>
      <c r="L115" s="95"/>
    </row>
    <row r="116" spans="1:13" ht="18.75" x14ac:dyDescent="0.25">
      <c r="A116" s="7">
        <v>92</v>
      </c>
      <c r="B116" s="17" t="s">
        <v>17</v>
      </c>
      <c r="C116" s="40" t="s">
        <v>124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34">
        <v>16978126</v>
      </c>
      <c r="K116" s="8" t="s">
        <v>378</v>
      </c>
      <c r="L116" s="95"/>
    </row>
    <row r="117" spans="1:13" ht="18.75" x14ac:dyDescent="0.25">
      <c r="A117" s="7">
        <v>93</v>
      </c>
      <c r="B117" s="17" t="s">
        <v>17</v>
      </c>
      <c r="C117" s="40" t="s">
        <v>125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34">
        <v>5571287.3099999996</v>
      </c>
      <c r="K117" s="8" t="s">
        <v>378</v>
      </c>
      <c r="L117" s="95"/>
    </row>
    <row r="118" spans="1:13" ht="37.5" x14ac:dyDescent="0.25">
      <c r="A118" s="7">
        <v>94</v>
      </c>
      <c r="B118" s="17" t="s">
        <v>17</v>
      </c>
      <c r="C118" s="40" t="s">
        <v>126</v>
      </c>
      <c r="D118" s="8" t="s">
        <v>11</v>
      </c>
      <c r="E118" s="8" t="s">
        <v>12</v>
      </c>
      <c r="F118" s="9" t="s">
        <v>13</v>
      </c>
      <c r="G118" s="9">
        <v>2024</v>
      </c>
      <c r="H118" s="10">
        <v>45397</v>
      </c>
      <c r="I118" s="10">
        <v>45529</v>
      </c>
      <c r="J118" s="34">
        <v>12760079.25</v>
      </c>
      <c r="K118" s="8" t="s">
        <v>378</v>
      </c>
      <c r="L118" s="95"/>
    </row>
    <row r="119" spans="1:13" ht="37.5" x14ac:dyDescent="0.25">
      <c r="A119" s="7">
        <v>95</v>
      </c>
      <c r="B119" s="17" t="s">
        <v>17</v>
      </c>
      <c r="C119" s="40" t="s">
        <v>127</v>
      </c>
      <c r="D119" s="8" t="s">
        <v>11</v>
      </c>
      <c r="E119" s="8" t="s">
        <v>12</v>
      </c>
      <c r="F119" s="9" t="s">
        <v>13</v>
      </c>
      <c r="G119" s="9">
        <v>2024</v>
      </c>
      <c r="H119" s="10">
        <v>45397</v>
      </c>
      <c r="I119" s="10">
        <v>45529</v>
      </c>
      <c r="J119" s="34">
        <v>15470348.77</v>
      </c>
      <c r="K119" s="8" t="s">
        <v>378</v>
      </c>
      <c r="L119" s="95"/>
    </row>
    <row r="120" spans="1:13" ht="18.75" x14ac:dyDescent="0.25">
      <c r="A120" s="7">
        <v>96</v>
      </c>
      <c r="B120" s="17" t="s">
        <v>17</v>
      </c>
      <c r="C120" s="40" t="s">
        <v>128</v>
      </c>
      <c r="D120" s="8" t="s">
        <v>11</v>
      </c>
      <c r="E120" s="8" t="s">
        <v>12</v>
      </c>
      <c r="F120" s="9" t="s">
        <v>13</v>
      </c>
      <c r="G120" s="9">
        <v>2024</v>
      </c>
      <c r="H120" s="10">
        <v>45397</v>
      </c>
      <c r="I120" s="10">
        <v>45529</v>
      </c>
      <c r="J120" s="34">
        <v>7932499.25</v>
      </c>
      <c r="K120" s="8" t="s">
        <v>378</v>
      </c>
      <c r="L120" s="95"/>
    </row>
    <row r="121" spans="1:13" ht="18.75" x14ac:dyDescent="0.25">
      <c r="A121" s="7">
        <v>97</v>
      </c>
      <c r="B121" s="17" t="s">
        <v>17</v>
      </c>
      <c r="C121" s="40" t="s">
        <v>129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34">
        <v>3261558.16</v>
      </c>
      <c r="K121" s="8" t="s">
        <v>378</v>
      </c>
      <c r="L121" s="95"/>
    </row>
    <row r="122" spans="1:13" ht="18.75" x14ac:dyDescent="0.25">
      <c r="A122" s="7">
        <v>98</v>
      </c>
      <c r="B122" s="17" t="s">
        <v>17</v>
      </c>
      <c r="C122" s="40" t="s">
        <v>130</v>
      </c>
      <c r="D122" s="8" t="s">
        <v>11</v>
      </c>
      <c r="E122" s="8" t="s">
        <v>12</v>
      </c>
      <c r="F122" s="9" t="s">
        <v>13</v>
      </c>
      <c r="G122" s="9">
        <v>2024</v>
      </c>
      <c r="H122" s="10">
        <v>45397</v>
      </c>
      <c r="I122" s="10">
        <v>45529</v>
      </c>
      <c r="J122" s="34">
        <v>3974062.12</v>
      </c>
      <c r="K122" s="8" t="s">
        <v>378</v>
      </c>
      <c r="L122" s="95"/>
    </row>
    <row r="123" spans="1:13" ht="18.75" x14ac:dyDescent="0.25">
      <c r="A123" s="7">
        <v>99</v>
      </c>
      <c r="B123" s="17" t="s">
        <v>17</v>
      </c>
      <c r="C123" s="40" t="s">
        <v>131</v>
      </c>
      <c r="D123" s="8" t="s">
        <v>11</v>
      </c>
      <c r="E123" s="8" t="s">
        <v>12</v>
      </c>
      <c r="F123" s="9" t="s">
        <v>13</v>
      </c>
      <c r="G123" s="9">
        <v>2024</v>
      </c>
      <c r="H123" s="10">
        <v>45397</v>
      </c>
      <c r="I123" s="10">
        <v>45529</v>
      </c>
      <c r="J123" s="34">
        <v>3288717.74</v>
      </c>
      <c r="K123" s="8" t="s">
        <v>378</v>
      </c>
      <c r="L123" s="95"/>
    </row>
    <row r="124" spans="1:13" ht="18.75" customHeight="1" x14ac:dyDescent="0.25">
      <c r="A124" s="7"/>
      <c r="B124" s="97" t="s">
        <v>409</v>
      </c>
      <c r="C124" s="97"/>
      <c r="D124" s="97"/>
      <c r="E124" s="8"/>
      <c r="F124" s="9"/>
      <c r="G124" s="9"/>
      <c r="H124" s="10"/>
      <c r="I124" s="10"/>
      <c r="J124" s="34">
        <v>12124007.1</v>
      </c>
      <c r="K124" s="8" t="s">
        <v>378</v>
      </c>
      <c r="L124" s="95"/>
    </row>
    <row r="125" spans="1:13" ht="18.75" customHeight="1" x14ac:dyDescent="0.25">
      <c r="A125" s="7"/>
      <c r="B125" s="97" t="s">
        <v>410</v>
      </c>
      <c r="C125" s="97"/>
      <c r="D125" s="97"/>
      <c r="E125" s="8"/>
      <c r="F125" s="9"/>
      <c r="G125" s="9"/>
      <c r="H125" s="10"/>
      <c r="I125" s="10"/>
      <c r="J125" s="34">
        <v>2385033.88</v>
      </c>
      <c r="K125" s="8" t="s">
        <v>378</v>
      </c>
      <c r="L125" s="96"/>
    </row>
    <row r="126" spans="1:13" ht="18.75" x14ac:dyDescent="0.25">
      <c r="A126" s="11"/>
      <c r="B126" s="27">
        <v>20</v>
      </c>
      <c r="C126" s="12"/>
      <c r="D126" s="12"/>
      <c r="E126" s="12"/>
      <c r="F126" s="13"/>
      <c r="G126" s="13"/>
      <c r="H126" s="14"/>
      <c r="I126" s="14"/>
      <c r="J126" s="32">
        <f>SUM(J104:J125)</f>
        <v>220560630.75</v>
      </c>
      <c r="K126" s="12"/>
      <c r="L126" s="50"/>
    </row>
    <row r="127" spans="1:13" ht="18" customHeight="1" x14ac:dyDescent="0.3">
      <c r="A127" s="7">
        <v>100</v>
      </c>
      <c r="B127" s="16" t="s">
        <v>18</v>
      </c>
      <c r="C127" s="33" t="s">
        <v>132</v>
      </c>
      <c r="D127" s="8" t="s">
        <v>11</v>
      </c>
      <c r="E127" s="8" t="s">
        <v>12</v>
      </c>
      <c r="F127" s="9" t="s">
        <v>13</v>
      </c>
      <c r="G127" s="9">
        <v>2024</v>
      </c>
      <c r="H127" s="10">
        <v>45397</v>
      </c>
      <c r="I127" s="10">
        <v>45529</v>
      </c>
      <c r="J127" s="60">
        <v>8451080.6799999997</v>
      </c>
      <c r="K127" s="8" t="s">
        <v>378</v>
      </c>
      <c r="L127" s="94" t="s">
        <v>384</v>
      </c>
      <c r="M127" s="56">
        <v>8451080.6799999997</v>
      </c>
    </row>
    <row r="128" spans="1:13" ht="18.75" x14ac:dyDescent="0.3">
      <c r="A128" s="7">
        <v>101</v>
      </c>
      <c r="B128" s="16" t="s">
        <v>18</v>
      </c>
      <c r="C128" s="33" t="s">
        <v>133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0">
        <v>2727120.3499999996</v>
      </c>
      <c r="K128" s="8" t="s">
        <v>378</v>
      </c>
      <c r="L128" s="95"/>
      <c r="M128" s="49">
        <v>2727120.3499999996</v>
      </c>
    </row>
    <row r="129" spans="1:13" ht="18.75" x14ac:dyDescent="0.3">
      <c r="A129" s="7">
        <v>102</v>
      </c>
      <c r="B129" s="16" t="s">
        <v>18</v>
      </c>
      <c r="C129" s="33" t="s">
        <v>134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0">
        <v>7471102.2300000004</v>
      </c>
      <c r="K129" s="8" t="s">
        <v>378</v>
      </c>
      <c r="L129" s="95"/>
      <c r="M129" s="49">
        <v>7471102.2300000004</v>
      </c>
    </row>
    <row r="130" spans="1:13" ht="18.75" x14ac:dyDescent="0.3">
      <c r="A130" s="7">
        <v>103</v>
      </c>
      <c r="B130" s="16" t="s">
        <v>18</v>
      </c>
      <c r="C130" s="33" t="s">
        <v>135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0">
        <v>11945648.73</v>
      </c>
      <c r="K130" s="8" t="s">
        <v>378</v>
      </c>
      <c r="L130" s="95"/>
      <c r="M130" s="49">
        <v>11945648.73</v>
      </c>
    </row>
    <row r="131" spans="1:13" ht="18.75" x14ac:dyDescent="0.3">
      <c r="A131" s="7">
        <v>104</v>
      </c>
      <c r="B131" s="16" t="s">
        <v>18</v>
      </c>
      <c r="C131" s="33" t="s">
        <v>136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0">
        <v>29717789.68</v>
      </c>
      <c r="K131" s="8" t="s">
        <v>378</v>
      </c>
      <c r="L131" s="95"/>
      <c r="M131" s="49">
        <v>29717789.68</v>
      </c>
    </row>
    <row r="132" spans="1:13" ht="18.75" x14ac:dyDescent="0.3">
      <c r="A132" s="7">
        <v>105</v>
      </c>
      <c r="B132" s="16" t="s">
        <v>18</v>
      </c>
      <c r="C132" s="33" t="s">
        <v>137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0">
        <v>7854700.3799999999</v>
      </c>
      <c r="K132" s="8" t="s">
        <v>378</v>
      </c>
      <c r="L132" s="95"/>
      <c r="M132" s="49">
        <v>7854700.3799999999</v>
      </c>
    </row>
    <row r="133" spans="1:13" ht="18.75" x14ac:dyDescent="0.3">
      <c r="A133" s="7">
        <v>106</v>
      </c>
      <c r="B133" s="16" t="s">
        <v>18</v>
      </c>
      <c r="C133" s="33" t="s">
        <v>138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0">
        <v>14197722.99</v>
      </c>
      <c r="K133" s="8" t="s">
        <v>378</v>
      </c>
      <c r="L133" s="95"/>
      <c r="M133" s="49">
        <v>14197722.99</v>
      </c>
    </row>
    <row r="134" spans="1:13" ht="18.75" x14ac:dyDescent="0.3">
      <c r="A134" s="7">
        <v>107</v>
      </c>
      <c r="B134" s="16" t="s">
        <v>18</v>
      </c>
      <c r="C134" s="33" t="s">
        <v>139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0">
        <v>10028667.880000001</v>
      </c>
      <c r="K134" s="8" t="s">
        <v>378</v>
      </c>
      <c r="L134" s="95"/>
      <c r="M134" s="49">
        <v>10028667.880000001</v>
      </c>
    </row>
    <row r="135" spans="1:13" ht="18.75" x14ac:dyDescent="0.3">
      <c r="A135" s="7">
        <v>108</v>
      </c>
      <c r="B135" s="16" t="s">
        <v>18</v>
      </c>
      <c r="C135" s="33" t="s">
        <v>140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0">
        <v>4892716.6500000004</v>
      </c>
      <c r="K135" s="8" t="s">
        <v>378</v>
      </c>
      <c r="L135" s="95"/>
      <c r="M135" s="49">
        <v>4892716.6500000004</v>
      </c>
    </row>
    <row r="136" spans="1:13" ht="18.75" x14ac:dyDescent="0.3">
      <c r="A136" s="7">
        <v>109</v>
      </c>
      <c r="B136" s="16" t="s">
        <v>18</v>
      </c>
      <c r="C136" s="33" t="s">
        <v>141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0">
        <v>6280979.1799999997</v>
      </c>
      <c r="K136" s="8" t="s">
        <v>378</v>
      </c>
      <c r="L136" s="95"/>
      <c r="M136" s="49">
        <v>6280979.1799999997</v>
      </c>
    </row>
    <row r="137" spans="1:13" ht="18.75" x14ac:dyDescent="0.3">
      <c r="A137" s="7">
        <v>110</v>
      </c>
      <c r="B137" s="16" t="s">
        <v>18</v>
      </c>
      <c r="C137" s="33" t="s">
        <v>142</v>
      </c>
      <c r="D137" s="8" t="s">
        <v>11</v>
      </c>
      <c r="E137" s="8" t="s">
        <v>12</v>
      </c>
      <c r="F137" s="9" t="s">
        <v>13</v>
      </c>
      <c r="G137" s="9">
        <v>2024</v>
      </c>
      <c r="H137" s="10">
        <v>45397</v>
      </c>
      <c r="I137" s="10">
        <v>45529</v>
      </c>
      <c r="J137" s="60">
        <v>4347394.51</v>
      </c>
      <c r="K137" s="8" t="s">
        <v>378</v>
      </c>
      <c r="L137" s="95"/>
      <c r="M137" s="49">
        <v>4347394.5</v>
      </c>
    </row>
    <row r="138" spans="1:13" ht="18.75" x14ac:dyDescent="0.3">
      <c r="A138" s="7">
        <v>111</v>
      </c>
      <c r="B138" s="16" t="s">
        <v>18</v>
      </c>
      <c r="C138" s="33" t="s">
        <v>143</v>
      </c>
      <c r="D138" s="8" t="s">
        <v>11</v>
      </c>
      <c r="E138" s="8" t="s">
        <v>12</v>
      </c>
      <c r="F138" s="9" t="s">
        <v>13</v>
      </c>
      <c r="G138" s="9">
        <v>2024</v>
      </c>
      <c r="H138" s="10">
        <v>45397</v>
      </c>
      <c r="I138" s="10">
        <v>45529</v>
      </c>
      <c r="J138" s="60">
        <v>7861628.3799999999</v>
      </c>
      <c r="K138" s="8" t="s">
        <v>378</v>
      </c>
      <c r="L138" s="95"/>
      <c r="M138" s="49">
        <v>7861628.3799999999</v>
      </c>
    </row>
    <row r="139" spans="1:13" ht="18.75" x14ac:dyDescent="0.3">
      <c r="A139" s="7">
        <v>112</v>
      </c>
      <c r="B139" s="16" t="s">
        <v>18</v>
      </c>
      <c r="C139" s="33" t="s">
        <v>144</v>
      </c>
      <c r="D139" s="8" t="s">
        <v>11</v>
      </c>
      <c r="E139" s="8" t="s">
        <v>12</v>
      </c>
      <c r="F139" s="9" t="s">
        <v>13</v>
      </c>
      <c r="G139" s="9">
        <v>2024</v>
      </c>
      <c r="H139" s="10">
        <v>45397</v>
      </c>
      <c r="I139" s="10">
        <v>45529</v>
      </c>
      <c r="J139" s="60">
        <v>4473755.1900000004</v>
      </c>
      <c r="K139" s="8" t="s">
        <v>378</v>
      </c>
      <c r="L139" s="95"/>
      <c r="M139" s="49">
        <v>4473755.1900000004</v>
      </c>
    </row>
    <row r="140" spans="1:13" ht="18.75" x14ac:dyDescent="0.3">
      <c r="A140" s="7">
        <v>113</v>
      </c>
      <c r="B140" s="16" t="s">
        <v>18</v>
      </c>
      <c r="C140" s="33" t="s">
        <v>145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0">
        <v>8677082.6600000001</v>
      </c>
      <c r="K140" s="8" t="s">
        <v>378</v>
      </c>
      <c r="L140" s="95"/>
      <c r="M140" s="49">
        <v>8677082.6600000001</v>
      </c>
    </row>
    <row r="141" spans="1:13" ht="18.75" x14ac:dyDescent="0.3">
      <c r="A141" s="7">
        <v>114</v>
      </c>
      <c r="B141" s="16" t="s">
        <v>18</v>
      </c>
      <c r="C141" s="33" t="s">
        <v>146</v>
      </c>
      <c r="D141" s="8" t="s">
        <v>11</v>
      </c>
      <c r="E141" s="8" t="s">
        <v>12</v>
      </c>
      <c r="F141" s="9" t="s">
        <v>13</v>
      </c>
      <c r="G141" s="9">
        <v>2024</v>
      </c>
      <c r="H141" s="10">
        <v>45397</v>
      </c>
      <c r="I141" s="10">
        <v>45529</v>
      </c>
      <c r="J141" s="60">
        <v>10223760.119999999</v>
      </c>
      <c r="K141" s="8" t="s">
        <v>378</v>
      </c>
      <c r="L141" s="95"/>
      <c r="M141" s="49">
        <v>10223760.109999999</v>
      </c>
    </row>
    <row r="142" spans="1:13" ht="18.75" x14ac:dyDescent="0.3">
      <c r="A142" s="7">
        <v>115</v>
      </c>
      <c r="B142" s="16" t="s">
        <v>18</v>
      </c>
      <c r="C142" s="33" t="s">
        <v>147</v>
      </c>
      <c r="D142" s="8" t="s">
        <v>11</v>
      </c>
      <c r="E142" s="8" t="s">
        <v>12</v>
      </c>
      <c r="F142" s="9" t="s">
        <v>13</v>
      </c>
      <c r="G142" s="9">
        <v>2024</v>
      </c>
      <c r="H142" s="10">
        <v>45397</v>
      </c>
      <c r="I142" s="10">
        <v>45529</v>
      </c>
      <c r="J142" s="60">
        <v>5972422.5120000001</v>
      </c>
      <c r="K142" s="8" t="s">
        <v>378</v>
      </c>
      <c r="L142" s="95"/>
      <c r="M142" s="56">
        <v>5972422.5124335159</v>
      </c>
    </row>
    <row r="143" spans="1:13" ht="18.75" customHeight="1" x14ac:dyDescent="0.3">
      <c r="A143" s="7"/>
      <c r="B143" s="97" t="s">
        <v>411</v>
      </c>
      <c r="C143" s="97"/>
      <c r="D143" s="97"/>
      <c r="E143" s="8"/>
      <c r="F143" s="9"/>
      <c r="G143" s="9"/>
      <c r="H143" s="10"/>
      <c r="I143" s="10"/>
      <c r="J143" s="60">
        <v>6631673.5999999996</v>
      </c>
      <c r="K143" s="8" t="s">
        <v>378</v>
      </c>
      <c r="L143" s="95"/>
    </row>
    <row r="144" spans="1:13" ht="18.75" customHeight="1" x14ac:dyDescent="0.25">
      <c r="A144" s="7"/>
      <c r="B144" s="97" t="s">
        <v>412</v>
      </c>
      <c r="C144" s="97"/>
      <c r="D144" s="97"/>
      <c r="E144" s="8"/>
      <c r="F144" s="9"/>
      <c r="G144" s="9"/>
      <c r="H144" s="10"/>
      <c r="I144" s="10"/>
      <c r="J144" s="61">
        <v>1304582.4000000001</v>
      </c>
      <c r="K144" s="8" t="s">
        <v>378</v>
      </c>
      <c r="L144" s="96"/>
    </row>
    <row r="145" spans="1:12" ht="18.75" x14ac:dyDescent="0.25">
      <c r="A145" s="11"/>
      <c r="B145" s="27">
        <v>16</v>
      </c>
      <c r="C145" s="12"/>
      <c r="D145" s="12"/>
      <c r="E145" s="12"/>
      <c r="F145" s="13"/>
      <c r="G145" s="13"/>
      <c r="H145" s="14"/>
      <c r="I145" s="14"/>
      <c r="J145" s="32">
        <f>SUM(J127:J144)</f>
        <v>153059828.12199998</v>
      </c>
      <c r="K145" s="54"/>
      <c r="L145" s="55"/>
    </row>
    <row r="146" spans="1:12" ht="37.5" x14ac:dyDescent="0.25">
      <c r="A146" s="7">
        <v>116</v>
      </c>
      <c r="B146" s="16" t="s">
        <v>19</v>
      </c>
      <c r="C146" s="33" t="s">
        <v>148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9067131.2899999991</v>
      </c>
      <c r="K146" s="8" t="s">
        <v>378</v>
      </c>
      <c r="L146" s="94" t="s">
        <v>385</v>
      </c>
    </row>
    <row r="147" spans="1:12" ht="18.75" x14ac:dyDescent="0.25">
      <c r="A147" s="7">
        <v>117</v>
      </c>
      <c r="B147" s="16" t="s">
        <v>19</v>
      </c>
      <c r="C147" s="33" t="s">
        <v>149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8050419.7699999996</v>
      </c>
      <c r="K147" s="8" t="s">
        <v>378</v>
      </c>
      <c r="L147" s="95"/>
    </row>
    <row r="148" spans="1:12" ht="37.5" x14ac:dyDescent="0.25">
      <c r="A148" s="7">
        <v>118</v>
      </c>
      <c r="B148" s="16" t="s">
        <v>19</v>
      </c>
      <c r="C148" s="33" t="s">
        <v>150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6447688.4500000002</v>
      </c>
      <c r="K148" s="8" t="s">
        <v>378</v>
      </c>
      <c r="L148" s="95"/>
    </row>
    <row r="149" spans="1:12" ht="18.75" x14ac:dyDescent="0.25">
      <c r="A149" s="7">
        <v>119</v>
      </c>
      <c r="B149" s="16" t="s">
        <v>19</v>
      </c>
      <c r="C149" s="33" t="s">
        <v>151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9229848.1400000006</v>
      </c>
      <c r="K149" s="8" t="s">
        <v>378</v>
      </c>
      <c r="L149" s="95"/>
    </row>
    <row r="150" spans="1:12" s="75" customFormat="1" ht="18.75" x14ac:dyDescent="0.25">
      <c r="A150" s="11">
        <v>120</v>
      </c>
      <c r="B150" s="28" t="s">
        <v>19</v>
      </c>
      <c r="C150" s="77" t="s">
        <v>152</v>
      </c>
      <c r="D150" s="12" t="s">
        <v>11</v>
      </c>
      <c r="E150" s="12" t="s">
        <v>12</v>
      </c>
      <c r="F150" s="13" t="s">
        <v>13</v>
      </c>
      <c r="G150" s="13">
        <v>2024</v>
      </c>
      <c r="H150" s="14">
        <v>45397</v>
      </c>
      <c r="I150" s="14">
        <v>45529</v>
      </c>
      <c r="J150" s="78">
        <v>13341065.029999999</v>
      </c>
      <c r="K150" s="12" t="s">
        <v>378</v>
      </c>
      <c r="L150" s="95"/>
    </row>
    <row r="151" spans="1:12" ht="18.75" x14ac:dyDescent="0.25">
      <c r="A151" s="7">
        <v>121</v>
      </c>
      <c r="B151" s="16" t="s">
        <v>19</v>
      </c>
      <c r="C151" s="33" t="s">
        <v>153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6390193.9000000004</v>
      </c>
      <c r="K151" s="8" t="s">
        <v>378</v>
      </c>
      <c r="L151" s="95"/>
    </row>
    <row r="152" spans="1:12" ht="18.75" x14ac:dyDescent="0.25">
      <c r="A152" s="7">
        <v>122</v>
      </c>
      <c r="B152" s="16" t="s">
        <v>19</v>
      </c>
      <c r="C152" s="33" t="s">
        <v>154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9497541.4499999993</v>
      </c>
      <c r="K152" s="8" t="s">
        <v>378</v>
      </c>
      <c r="L152" s="95"/>
    </row>
    <row r="153" spans="1:12" ht="37.5" x14ac:dyDescent="0.25">
      <c r="A153" s="7">
        <v>123</v>
      </c>
      <c r="B153" s="16" t="s">
        <v>19</v>
      </c>
      <c r="C153" s="33" t="s">
        <v>155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5552562.4500000002</v>
      </c>
      <c r="K153" s="8" t="s">
        <v>378</v>
      </c>
      <c r="L153" s="95"/>
    </row>
    <row r="154" spans="1:12" ht="37.5" x14ac:dyDescent="0.25">
      <c r="A154" s="7">
        <v>124</v>
      </c>
      <c r="B154" s="16" t="s">
        <v>19</v>
      </c>
      <c r="C154" s="33" t="s">
        <v>434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5674679.1399999997</v>
      </c>
      <c r="K154" s="8" t="s">
        <v>378</v>
      </c>
      <c r="L154" s="95"/>
    </row>
    <row r="155" spans="1:12" ht="18.75" x14ac:dyDescent="0.25">
      <c r="A155" s="7">
        <v>125</v>
      </c>
      <c r="B155" s="16" t="s">
        <v>19</v>
      </c>
      <c r="C155" s="33" t="s">
        <v>156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8473480.6799999997</v>
      </c>
      <c r="K155" s="8" t="s">
        <v>378</v>
      </c>
      <c r="L155" s="95"/>
    </row>
    <row r="156" spans="1:12" ht="18.75" x14ac:dyDescent="0.25">
      <c r="A156" s="7">
        <v>126</v>
      </c>
      <c r="B156" s="16" t="s">
        <v>19</v>
      </c>
      <c r="C156" s="33" t="s">
        <v>157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5003081.79</v>
      </c>
      <c r="K156" s="8" t="s">
        <v>378</v>
      </c>
      <c r="L156" s="95"/>
    </row>
    <row r="157" spans="1:12" ht="18.75" x14ac:dyDescent="0.25">
      <c r="A157" s="7">
        <v>127</v>
      </c>
      <c r="B157" s="16" t="s">
        <v>19</v>
      </c>
      <c r="C157" s="33" t="s">
        <v>158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16474048.17</v>
      </c>
      <c r="K157" s="8" t="s">
        <v>378</v>
      </c>
      <c r="L157" s="95"/>
    </row>
    <row r="158" spans="1:12" ht="18.75" x14ac:dyDescent="0.25">
      <c r="A158" s="7">
        <v>128</v>
      </c>
      <c r="B158" s="16" t="s">
        <v>19</v>
      </c>
      <c r="C158" s="33" t="s">
        <v>159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3977087.2</v>
      </c>
      <c r="K158" s="8" t="s">
        <v>378</v>
      </c>
      <c r="L158" s="95"/>
    </row>
    <row r="159" spans="1:12" ht="18.75" x14ac:dyDescent="0.25">
      <c r="A159" s="7">
        <v>129</v>
      </c>
      <c r="B159" s="16" t="s">
        <v>19</v>
      </c>
      <c r="C159" s="33" t="s">
        <v>160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5552521.0499999998</v>
      </c>
      <c r="K159" s="8" t="s">
        <v>378</v>
      </c>
      <c r="L159" s="95"/>
    </row>
    <row r="160" spans="1:12" ht="18.75" x14ac:dyDescent="0.25">
      <c r="A160" s="7">
        <v>130</v>
      </c>
      <c r="B160" s="16" t="s">
        <v>19</v>
      </c>
      <c r="C160" s="33" t="s">
        <v>161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3547994</v>
      </c>
      <c r="K160" s="8" t="s">
        <v>378</v>
      </c>
      <c r="L160" s="95"/>
    </row>
    <row r="161" spans="1:12" ht="18.75" x14ac:dyDescent="0.25">
      <c r="A161" s="7">
        <v>131</v>
      </c>
      <c r="B161" s="16" t="s">
        <v>19</v>
      </c>
      <c r="C161" s="33" t="s">
        <v>162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1917121.99</v>
      </c>
      <c r="K161" s="8" t="s">
        <v>378</v>
      </c>
      <c r="L161" s="95"/>
    </row>
    <row r="162" spans="1:12" ht="37.5" x14ac:dyDescent="0.25">
      <c r="A162" s="7">
        <v>132</v>
      </c>
      <c r="B162" s="16" t="s">
        <v>19</v>
      </c>
      <c r="C162" s="33" t="s">
        <v>163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8745011.6799999997</v>
      </c>
      <c r="K162" s="8" t="s">
        <v>378</v>
      </c>
      <c r="L162" s="95"/>
    </row>
    <row r="163" spans="1:12" ht="56.25" x14ac:dyDescent="0.25">
      <c r="A163" s="7">
        <v>133</v>
      </c>
      <c r="B163" s="16" t="s">
        <v>19</v>
      </c>
      <c r="C163" s="33" t="s">
        <v>164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13660124.02</v>
      </c>
      <c r="K163" s="8" t="s">
        <v>378</v>
      </c>
      <c r="L163" s="95"/>
    </row>
    <row r="164" spans="1:12" ht="18.75" x14ac:dyDescent="0.25">
      <c r="A164" s="7">
        <v>134</v>
      </c>
      <c r="B164" s="16" t="s">
        <v>19</v>
      </c>
      <c r="C164" s="33" t="s">
        <v>165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6442390.0599999996</v>
      </c>
      <c r="K164" s="8" t="s">
        <v>378</v>
      </c>
      <c r="L164" s="95"/>
    </row>
    <row r="165" spans="1:12" ht="37.5" x14ac:dyDescent="0.25">
      <c r="A165" s="7">
        <v>135</v>
      </c>
      <c r="B165" s="16" t="s">
        <v>19</v>
      </c>
      <c r="C165" s="33" t="s">
        <v>166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7450173.4000000004</v>
      </c>
      <c r="K165" s="8" t="s">
        <v>378</v>
      </c>
      <c r="L165" s="95"/>
    </row>
    <row r="166" spans="1:12" ht="18.75" x14ac:dyDescent="0.25">
      <c r="A166" s="7">
        <v>136</v>
      </c>
      <c r="B166" s="16" t="s">
        <v>19</v>
      </c>
      <c r="C166" s="33" t="s">
        <v>167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9378240.6199999992</v>
      </c>
      <c r="K166" s="8" t="s">
        <v>378</v>
      </c>
      <c r="L166" s="95"/>
    </row>
    <row r="167" spans="1:12" ht="18.75" x14ac:dyDescent="0.25">
      <c r="A167" s="7">
        <v>137</v>
      </c>
      <c r="B167" s="16" t="s">
        <v>19</v>
      </c>
      <c r="C167" s="33" t="s">
        <v>168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3097021.32</v>
      </c>
      <c r="K167" s="8" t="s">
        <v>378</v>
      </c>
      <c r="L167" s="95"/>
    </row>
    <row r="168" spans="1:12" ht="18.75" x14ac:dyDescent="0.25">
      <c r="A168" s="7">
        <v>138</v>
      </c>
      <c r="B168" s="16" t="s">
        <v>19</v>
      </c>
      <c r="C168" s="33" t="s">
        <v>169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2331489.5999999996</v>
      </c>
      <c r="K168" s="8" t="s">
        <v>378</v>
      </c>
      <c r="L168" s="95"/>
    </row>
    <row r="169" spans="1:12" ht="18.75" x14ac:dyDescent="0.25">
      <c r="A169" s="7">
        <v>139</v>
      </c>
      <c r="B169" s="16" t="s">
        <v>19</v>
      </c>
      <c r="C169" s="33" t="s">
        <v>170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2349873.8199999998</v>
      </c>
      <c r="K169" s="8" t="s">
        <v>378</v>
      </c>
      <c r="L169" s="95"/>
    </row>
    <row r="170" spans="1:12" ht="18.75" x14ac:dyDescent="0.25">
      <c r="A170" s="7">
        <v>140</v>
      </c>
      <c r="B170" s="16" t="s">
        <v>19</v>
      </c>
      <c r="C170" s="33" t="s">
        <v>171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5249709.82</v>
      </c>
      <c r="K170" s="8" t="s">
        <v>378</v>
      </c>
      <c r="L170" s="95"/>
    </row>
    <row r="171" spans="1:12" ht="18.75" x14ac:dyDescent="0.25">
      <c r="A171" s="7">
        <v>141</v>
      </c>
      <c r="B171" s="16" t="s">
        <v>19</v>
      </c>
      <c r="C171" s="33" t="s">
        <v>172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2569047.88</v>
      </c>
      <c r="K171" s="8" t="s">
        <v>378</v>
      </c>
      <c r="L171" s="95"/>
    </row>
    <row r="172" spans="1:12" ht="18.75" x14ac:dyDescent="0.25">
      <c r="A172" s="7">
        <v>142</v>
      </c>
      <c r="B172" s="16" t="s">
        <v>19</v>
      </c>
      <c r="C172" s="33" t="s">
        <v>173</v>
      </c>
      <c r="D172" s="8" t="s">
        <v>11</v>
      </c>
      <c r="E172" s="8" t="s">
        <v>12</v>
      </c>
      <c r="F172" s="9" t="s">
        <v>13</v>
      </c>
      <c r="G172" s="9">
        <v>2024</v>
      </c>
      <c r="H172" s="10">
        <v>45397</v>
      </c>
      <c r="I172" s="10">
        <v>45529</v>
      </c>
      <c r="J172" s="62">
        <v>3958825.4</v>
      </c>
      <c r="K172" s="8" t="s">
        <v>378</v>
      </c>
      <c r="L172" s="95"/>
    </row>
    <row r="173" spans="1:12" ht="18.75" x14ac:dyDescent="0.25">
      <c r="A173" s="7">
        <v>143</v>
      </c>
      <c r="B173" s="16" t="s">
        <v>19</v>
      </c>
      <c r="C173" s="33" t="s">
        <v>174</v>
      </c>
      <c r="D173" s="8" t="s">
        <v>11</v>
      </c>
      <c r="E173" s="8" t="s">
        <v>12</v>
      </c>
      <c r="F173" s="9" t="s">
        <v>13</v>
      </c>
      <c r="G173" s="9">
        <v>2024</v>
      </c>
      <c r="H173" s="10">
        <v>45397</v>
      </c>
      <c r="I173" s="10">
        <v>45529</v>
      </c>
      <c r="J173" s="62">
        <v>5773253.7000000002</v>
      </c>
      <c r="K173" s="8" t="s">
        <v>378</v>
      </c>
      <c r="L173" s="95"/>
    </row>
    <row r="174" spans="1:12" ht="18.75" x14ac:dyDescent="0.25">
      <c r="A174" s="7">
        <v>144</v>
      </c>
      <c r="B174" s="16" t="s">
        <v>19</v>
      </c>
      <c r="C174" s="33" t="s">
        <v>175</v>
      </c>
      <c r="D174" s="8" t="s">
        <v>11</v>
      </c>
      <c r="E174" s="8" t="s">
        <v>12</v>
      </c>
      <c r="F174" s="9" t="s">
        <v>13</v>
      </c>
      <c r="G174" s="9">
        <v>2024</v>
      </c>
      <c r="H174" s="10">
        <v>45397</v>
      </c>
      <c r="I174" s="10">
        <v>45529</v>
      </c>
      <c r="J174" s="62">
        <v>2332149.33</v>
      </c>
      <c r="K174" s="8" t="s">
        <v>378</v>
      </c>
      <c r="L174" s="95"/>
    </row>
    <row r="175" spans="1:12" ht="37.5" x14ac:dyDescent="0.25">
      <c r="A175" s="7">
        <v>145</v>
      </c>
      <c r="B175" s="16" t="s">
        <v>19</v>
      </c>
      <c r="C175" s="33" t="s">
        <v>176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2">
        <v>8399365.1099999994</v>
      </c>
      <c r="K175" s="8" t="s">
        <v>378</v>
      </c>
      <c r="L175" s="95"/>
    </row>
    <row r="176" spans="1:12" ht="18.75" x14ac:dyDescent="0.25">
      <c r="A176" s="7">
        <v>146</v>
      </c>
      <c r="B176" s="16" t="s">
        <v>19</v>
      </c>
      <c r="C176" s="33" t="s">
        <v>177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2">
        <v>7959347.4299999997</v>
      </c>
      <c r="K176" s="8" t="s">
        <v>378</v>
      </c>
      <c r="L176" s="95"/>
    </row>
    <row r="177" spans="1:12" ht="37.5" x14ac:dyDescent="0.25">
      <c r="A177" s="7">
        <v>147</v>
      </c>
      <c r="B177" s="16" t="s">
        <v>19</v>
      </c>
      <c r="C177" s="33" t="s">
        <v>178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2">
        <v>12681762.220000001</v>
      </c>
      <c r="K177" s="8" t="s">
        <v>378</v>
      </c>
      <c r="L177" s="95"/>
    </row>
    <row r="178" spans="1:12" ht="18.75" x14ac:dyDescent="0.25">
      <c r="A178" s="7">
        <v>148</v>
      </c>
      <c r="B178" s="16" t="s">
        <v>19</v>
      </c>
      <c r="C178" s="33" t="s">
        <v>179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2">
        <v>6652267.4900000002</v>
      </c>
      <c r="K178" s="8" t="s">
        <v>378</v>
      </c>
      <c r="L178" s="95"/>
    </row>
    <row r="179" spans="1:12" ht="18.75" x14ac:dyDescent="0.25">
      <c r="A179" s="7">
        <v>149</v>
      </c>
      <c r="B179" s="16" t="s">
        <v>19</v>
      </c>
      <c r="C179" s="33" t="s">
        <v>180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2">
        <v>6048189.0999999996</v>
      </c>
      <c r="K179" s="8" t="s">
        <v>378</v>
      </c>
      <c r="L179" s="95"/>
    </row>
    <row r="180" spans="1:12" s="75" customFormat="1" ht="18.75" x14ac:dyDescent="0.25">
      <c r="A180" s="11">
        <v>150</v>
      </c>
      <c r="B180" s="28" t="s">
        <v>19</v>
      </c>
      <c r="C180" s="77" t="s">
        <v>181</v>
      </c>
      <c r="D180" s="12" t="s">
        <v>11</v>
      </c>
      <c r="E180" s="12" t="s">
        <v>12</v>
      </c>
      <c r="F180" s="13" t="s">
        <v>13</v>
      </c>
      <c r="G180" s="13">
        <v>2024</v>
      </c>
      <c r="H180" s="14">
        <v>45397</v>
      </c>
      <c r="I180" s="14">
        <v>45529</v>
      </c>
      <c r="J180" s="78">
        <v>4244056.12</v>
      </c>
      <c r="K180" s="12" t="s">
        <v>378</v>
      </c>
      <c r="L180" s="95"/>
    </row>
    <row r="181" spans="1:12" ht="18.75" x14ac:dyDescent="0.25">
      <c r="A181" s="7">
        <v>151</v>
      </c>
      <c r="B181" s="16" t="s">
        <v>19</v>
      </c>
      <c r="C181" s="33" t="s">
        <v>182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2">
        <v>4050689.5</v>
      </c>
      <c r="K181" s="8" t="s">
        <v>378</v>
      </c>
      <c r="L181" s="95"/>
    </row>
    <row r="182" spans="1:12" s="75" customFormat="1" ht="18.75" x14ac:dyDescent="0.25">
      <c r="A182" s="11">
        <v>152</v>
      </c>
      <c r="B182" s="28" t="s">
        <v>19</v>
      </c>
      <c r="C182" s="77" t="s">
        <v>183</v>
      </c>
      <c r="D182" s="12" t="s">
        <v>11</v>
      </c>
      <c r="E182" s="12" t="s">
        <v>12</v>
      </c>
      <c r="F182" s="13" t="s">
        <v>13</v>
      </c>
      <c r="G182" s="13">
        <v>2024</v>
      </c>
      <c r="H182" s="14">
        <v>45397</v>
      </c>
      <c r="I182" s="14">
        <v>45529</v>
      </c>
      <c r="J182" s="78">
        <v>14267916.02</v>
      </c>
      <c r="K182" s="12" t="s">
        <v>378</v>
      </c>
      <c r="L182" s="95"/>
    </row>
    <row r="183" spans="1:12" ht="18.75" x14ac:dyDescent="0.25">
      <c r="A183" s="7">
        <v>153</v>
      </c>
      <c r="B183" s="16" t="s">
        <v>19</v>
      </c>
      <c r="C183" s="33" t="s">
        <v>184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2">
        <v>9939840.0700000003</v>
      </c>
      <c r="K183" s="8" t="s">
        <v>378</v>
      </c>
      <c r="L183" s="95"/>
    </row>
    <row r="184" spans="1:12" ht="18.75" x14ac:dyDescent="0.25">
      <c r="A184" s="7">
        <v>154</v>
      </c>
      <c r="B184" s="16" t="s">
        <v>19</v>
      </c>
      <c r="C184" s="33" t="s">
        <v>185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2">
        <v>12330145.810000001</v>
      </c>
      <c r="K184" s="8" t="s">
        <v>378</v>
      </c>
      <c r="L184" s="95"/>
    </row>
    <row r="185" spans="1:12" ht="18.75" x14ac:dyDescent="0.25">
      <c r="A185" s="7">
        <v>155</v>
      </c>
      <c r="B185" s="16" t="s">
        <v>19</v>
      </c>
      <c r="C185" s="33" t="s">
        <v>186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2">
        <v>3179342.27</v>
      </c>
      <c r="K185" s="8" t="s">
        <v>378</v>
      </c>
      <c r="L185" s="95"/>
    </row>
    <row r="186" spans="1:12" ht="18.75" x14ac:dyDescent="0.25">
      <c r="A186" s="7">
        <v>156</v>
      </c>
      <c r="B186" s="16" t="s">
        <v>19</v>
      </c>
      <c r="C186" s="33" t="s">
        <v>187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2">
        <v>3710782.9</v>
      </c>
      <c r="K186" s="8" t="s">
        <v>378</v>
      </c>
      <c r="L186" s="95"/>
    </row>
    <row r="187" spans="1:12" ht="18.75" x14ac:dyDescent="0.25">
      <c r="A187" s="7">
        <v>157</v>
      </c>
      <c r="B187" s="16" t="s">
        <v>19</v>
      </c>
      <c r="C187" s="33" t="s">
        <v>188</v>
      </c>
      <c r="D187" s="8" t="s">
        <v>11</v>
      </c>
      <c r="E187" s="8" t="s">
        <v>12</v>
      </c>
      <c r="F187" s="9" t="s">
        <v>13</v>
      </c>
      <c r="G187" s="9">
        <v>2024</v>
      </c>
      <c r="H187" s="10">
        <v>45397</v>
      </c>
      <c r="I187" s="10">
        <v>45529</v>
      </c>
      <c r="J187" s="62">
        <v>1661025.53</v>
      </c>
      <c r="K187" s="8" t="s">
        <v>378</v>
      </c>
      <c r="L187" s="95"/>
    </row>
    <row r="188" spans="1:12" ht="18.75" x14ac:dyDescent="0.25">
      <c r="A188" s="7">
        <v>158</v>
      </c>
      <c r="B188" s="16" t="s">
        <v>19</v>
      </c>
      <c r="C188" s="33" t="s">
        <v>189</v>
      </c>
      <c r="D188" s="8" t="s">
        <v>11</v>
      </c>
      <c r="E188" s="8" t="s">
        <v>12</v>
      </c>
      <c r="F188" s="9" t="s">
        <v>13</v>
      </c>
      <c r="G188" s="9">
        <v>2024</v>
      </c>
      <c r="H188" s="10">
        <v>45397</v>
      </c>
      <c r="I188" s="10">
        <v>45529</v>
      </c>
      <c r="J188" s="62">
        <v>4961383.76</v>
      </c>
      <c r="K188" s="8" t="s">
        <v>378</v>
      </c>
      <c r="L188" s="95"/>
    </row>
    <row r="189" spans="1:12" ht="18.75" x14ac:dyDescent="0.25">
      <c r="A189" s="7">
        <v>159</v>
      </c>
      <c r="B189" s="16" t="s">
        <v>19</v>
      </c>
      <c r="C189" s="33" t="s">
        <v>190</v>
      </c>
      <c r="D189" s="8" t="s">
        <v>11</v>
      </c>
      <c r="E189" s="8" t="s">
        <v>12</v>
      </c>
      <c r="F189" s="9" t="s">
        <v>13</v>
      </c>
      <c r="G189" s="9">
        <v>2024</v>
      </c>
      <c r="H189" s="10">
        <v>45397</v>
      </c>
      <c r="I189" s="10">
        <v>45529</v>
      </c>
      <c r="J189" s="62">
        <v>1879414.66</v>
      </c>
      <c r="K189" s="8" t="s">
        <v>378</v>
      </c>
      <c r="L189" s="95"/>
    </row>
    <row r="190" spans="1:12" ht="37.5" x14ac:dyDescent="0.25">
      <c r="A190" s="7">
        <v>160</v>
      </c>
      <c r="B190" s="16" t="s">
        <v>19</v>
      </c>
      <c r="C190" s="33" t="s">
        <v>191</v>
      </c>
      <c r="D190" s="8" t="s">
        <v>11</v>
      </c>
      <c r="E190" s="8" t="s">
        <v>12</v>
      </c>
      <c r="F190" s="9" t="s">
        <v>13</v>
      </c>
      <c r="G190" s="9">
        <v>2024</v>
      </c>
      <c r="H190" s="10">
        <v>45397</v>
      </c>
      <c r="I190" s="10">
        <v>45529</v>
      </c>
      <c r="J190" s="62">
        <v>1798388.48</v>
      </c>
      <c r="K190" s="8" t="s">
        <v>378</v>
      </c>
      <c r="L190" s="95"/>
    </row>
    <row r="191" spans="1:12" ht="18.75" x14ac:dyDescent="0.25">
      <c r="A191" s="7">
        <v>161</v>
      </c>
      <c r="B191" s="16" t="s">
        <v>19</v>
      </c>
      <c r="C191" s="33" t="s">
        <v>192</v>
      </c>
      <c r="D191" s="8" t="s">
        <v>11</v>
      </c>
      <c r="E191" s="8" t="s">
        <v>12</v>
      </c>
      <c r="F191" s="9" t="s">
        <v>13</v>
      </c>
      <c r="G191" s="9">
        <v>2024</v>
      </c>
      <c r="H191" s="10">
        <v>45397</v>
      </c>
      <c r="I191" s="10">
        <v>45529</v>
      </c>
      <c r="J191" s="62">
        <v>16703334.130000001</v>
      </c>
      <c r="K191" s="8" t="s">
        <v>378</v>
      </c>
      <c r="L191" s="95"/>
    </row>
    <row r="192" spans="1:12" ht="18.75" x14ac:dyDescent="0.25">
      <c r="A192" s="7">
        <v>162</v>
      </c>
      <c r="B192" s="16" t="s">
        <v>19</v>
      </c>
      <c r="C192" s="33" t="s">
        <v>30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2">
        <v>1272252.1599999999</v>
      </c>
      <c r="K192" s="8" t="s">
        <v>378</v>
      </c>
      <c r="L192" s="95"/>
    </row>
    <row r="193" spans="1:13" ht="18.75" x14ac:dyDescent="0.25">
      <c r="A193" s="7">
        <v>163</v>
      </c>
      <c r="B193" s="16" t="s">
        <v>19</v>
      </c>
      <c r="C193" s="33" t="s">
        <v>193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62">
        <v>775440.54</v>
      </c>
      <c r="K193" s="8" t="s">
        <v>378</v>
      </c>
      <c r="L193" s="95"/>
    </row>
    <row r="194" spans="1:13" ht="18.75" x14ac:dyDescent="0.25">
      <c r="A194" s="7">
        <v>164</v>
      </c>
      <c r="B194" s="16" t="s">
        <v>19</v>
      </c>
      <c r="C194" s="33" t="s">
        <v>194</v>
      </c>
      <c r="D194" s="8" t="s">
        <v>11</v>
      </c>
      <c r="E194" s="8" t="s">
        <v>12</v>
      </c>
      <c r="F194" s="9" t="s">
        <v>13</v>
      </c>
      <c r="G194" s="9">
        <v>2024</v>
      </c>
      <c r="H194" s="10">
        <v>45397</v>
      </c>
      <c r="I194" s="10">
        <v>45529</v>
      </c>
      <c r="J194" s="62">
        <v>2454198.4500000002</v>
      </c>
      <c r="K194" s="8" t="s">
        <v>378</v>
      </c>
      <c r="L194" s="95"/>
    </row>
    <row r="195" spans="1:13" ht="18.75" x14ac:dyDescent="0.25">
      <c r="A195" s="7">
        <v>165</v>
      </c>
      <c r="B195" s="16" t="s">
        <v>19</v>
      </c>
      <c r="C195" s="33" t="s">
        <v>195</v>
      </c>
      <c r="D195" s="8" t="s">
        <v>11</v>
      </c>
      <c r="E195" s="8" t="s">
        <v>12</v>
      </c>
      <c r="F195" s="9" t="s">
        <v>13</v>
      </c>
      <c r="G195" s="9">
        <v>2024</v>
      </c>
      <c r="H195" s="10">
        <v>45397</v>
      </c>
      <c r="I195" s="10">
        <v>45529</v>
      </c>
      <c r="J195" s="62">
        <v>3105549.06</v>
      </c>
      <c r="K195" s="8" t="s">
        <v>378</v>
      </c>
      <c r="L195" s="95"/>
    </row>
    <row r="196" spans="1:13" ht="18.75" customHeight="1" x14ac:dyDescent="0.25">
      <c r="A196" s="51"/>
      <c r="B196" s="101" t="s">
        <v>413</v>
      </c>
      <c r="C196" s="102"/>
      <c r="D196" s="103"/>
      <c r="E196" s="8"/>
      <c r="F196" s="9"/>
      <c r="G196" s="9"/>
      <c r="H196" s="10"/>
      <c r="I196" s="10"/>
      <c r="J196" s="62">
        <v>12026883.09</v>
      </c>
      <c r="K196" s="8" t="s">
        <v>378</v>
      </c>
      <c r="L196" s="95"/>
    </row>
    <row r="197" spans="1:13" ht="18.75" customHeight="1" x14ac:dyDescent="0.25">
      <c r="B197" s="101" t="s">
        <v>414</v>
      </c>
      <c r="C197" s="102"/>
      <c r="D197" s="103"/>
      <c r="E197" s="8"/>
      <c r="F197" s="9"/>
      <c r="G197" s="9"/>
      <c r="H197" s="10"/>
      <c r="I197" s="10"/>
      <c r="J197" s="62">
        <v>2365927.66</v>
      </c>
      <c r="K197" s="8" t="s">
        <v>378</v>
      </c>
      <c r="L197" s="96"/>
    </row>
    <row r="198" spans="1:13" ht="18.75" x14ac:dyDescent="0.25">
      <c r="A198" s="11"/>
      <c r="B198" s="27">
        <v>50</v>
      </c>
      <c r="C198" s="12"/>
      <c r="D198" s="12"/>
      <c r="E198" s="12"/>
      <c r="F198" s="13"/>
      <c r="G198" s="13"/>
      <c r="H198" s="14"/>
      <c r="I198" s="14"/>
      <c r="J198" s="32">
        <f>SUM(J146:J197)</f>
        <v>334001276.70999998</v>
      </c>
      <c r="K198" s="12"/>
      <c r="L198" s="50"/>
    </row>
    <row r="199" spans="1:13" ht="18.75" customHeight="1" x14ac:dyDescent="0.25">
      <c r="A199" s="7">
        <v>166</v>
      </c>
      <c r="B199" s="7" t="s">
        <v>29</v>
      </c>
      <c r="C199" s="7" t="s">
        <v>196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63">
        <v>1680625.48</v>
      </c>
      <c r="K199" s="8" t="s">
        <v>378</v>
      </c>
      <c r="L199" s="94" t="s">
        <v>386</v>
      </c>
      <c r="M199">
        <v>1680625.4765281733</v>
      </c>
    </row>
    <row r="200" spans="1:13" ht="18.75" customHeight="1" x14ac:dyDescent="0.25">
      <c r="A200" s="7">
        <v>167</v>
      </c>
      <c r="B200" s="7" t="s">
        <v>29</v>
      </c>
      <c r="C200" s="7" t="s">
        <v>197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63">
        <v>5481441.1900000004</v>
      </c>
      <c r="K200" s="8" t="s">
        <v>378</v>
      </c>
      <c r="L200" s="95"/>
      <c r="M200">
        <v>5481441.1937155714</v>
      </c>
    </row>
    <row r="201" spans="1:13" ht="18.75" customHeight="1" x14ac:dyDescent="0.25">
      <c r="A201" s="7">
        <v>168</v>
      </c>
      <c r="B201" s="7" t="s">
        <v>29</v>
      </c>
      <c r="C201" s="7" t="s">
        <v>198</v>
      </c>
      <c r="D201" s="8" t="s">
        <v>11</v>
      </c>
      <c r="E201" s="8" t="s">
        <v>12</v>
      </c>
      <c r="F201" s="9" t="s">
        <v>13</v>
      </c>
      <c r="G201" s="9">
        <v>2024</v>
      </c>
      <c r="H201" s="10">
        <v>45397</v>
      </c>
      <c r="I201" s="10">
        <v>45529</v>
      </c>
      <c r="J201" s="63">
        <v>9543847.3200000003</v>
      </c>
      <c r="K201" s="8" t="s">
        <v>378</v>
      </c>
      <c r="L201" s="95"/>
      <c r="M201">
        <v>9543847.3187689409</v>
      </c>
    </row>
    <row r="202" spans="1:13" ht="18.75" customHeight="1" x14ac:dyDescent="0.25">
      <c r="A202" s="7">
        <v>169</v>
      </c>
      <c r="B202" s="7" t="s">
        <v>29</v>
      </c>
      <c r="C202" s="7" t="s">
        <v>199</v>
      </c>
      <c r="D202" s="8" t="s">
        <v>11</v>
      </c>
      <c r="E202" s="8" t="s">
        <v>12</v>
      </c>
      <c r="F202" s="9" t="s">
        <v>13</v>
      </c>
      <c r="G202" s="9">
        <v>2024</v>
      </c>
      <c r="H202" s="10">
        <v>45397</v>
      </c>
      <c r="I202" s="10">
        <v>45529</v>
      </c>
      <c r="J202" s="63">
        <v>4345226.28</v>
      </c>
      <c r="K202" s="8" t="s">
        <v>378</v>
      </c>
      <c r="L202" s="95"/>
      <c r="M202">
        <v>4345226.2807967262</v>
      </c>
    </row>
    <row r="203" spans="1:13" ht="18.75" customHeight="1" x14ac:dyDescent="0.25">
      <c r="A203" s="7">
        <v>170</v>
      </c>
      <c r="B203" s="7" t="s">
        <v>29</v>
      </c>
      <c r="C203" s="7" t="s">
        <v>200</v>
      </c>
      <c r="D203" s="8" t="s">
        <v>11</v>
      </c>
      <c r="E203" s="8" t="s">
        <v>12</v>
      </c>
      <c r="F203" s="9" t="s">
        <v>13</v>
      </c>
      <c r="G203" s="9">
        <v>2024</v>
      </c>
      <c r="H203" s="10">
        <v>45397</v>
      </c>
      <c r="I203" s="10">
        <v>45529</v>
      </c>
      <c r="J203" s="63">
        <v>8516894.6300000008</v>
      </c>
      <c r="K203" s="8" t="s">
        <v>378</v>
      </c>
      <c r="L203" s="95"/>
      <c r="M203">
        <v>8516894.6266428493</v>
      </c>
    </row>
    <row r="204" spans="1:13" ht="18.75" customHeight="1" x14ac:dyDescent="0.25">
      <c r="A204" s="7">
        <v>171</v>
      </c>
      <c r="B204" s="7" t="s">
        <v>29</v>
      </c>
      <c r="C204" s="7" t="s">
        <v>201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63">
        <v>7621870.7699999996</v>
      </c>
      <c r="K204" s="8" t="s">
        <v>378</v>
      </c>
      <c r="L204" s="95"/>
      <c r="M204">
        <v>7621870.769706144</v>
      </c>
    </row>
    <row r="205" spans="1:13" ht="18.75" customHeight="1" x14ac:dyDescent="0.25">
      <c r="A205" s="7">
        <v>172</v>
      </c>
      <c r="B205" s="7" t="s">
        <v>29</v>
      </c>
      <c r="C205" s="7" t="s">
        <v>202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63">
        <v>5494681.0199999996</v>
      </c>
      <c r="K205" s="8" t="s">
        <v>378</v>
      </c>
      <c r="L205" s="95"/>
      <c r="M205">
        <v>5494681.0179821383</v>
      </c>
    </row>
    <row r="206" spans="1:13" ht="18.75" customHeight="1" x14ac:dyDescent="0.25">
      <c r="A206" s="7">
        <v>173</v>
      </c>
      <c r="B206" s="7" t="s">
        <v>29</v>
      </c>
      <c r="C206" s="7" t="s">
        <v>203</v>
      </c>
      <c r="D206" s="8" t="s">
        <v>11</v>
      </c>
      <c r="E206" s="8" t="s">
        <v>12</v>
      </c>
      <c r="F206" s="9" t="s">
        <v>13</v>
      </c>
      <c r="G206" s="9">
        <v>2024</v>
      </c>
      <c r="H206" s="10">
        <v>45397</v>
      </c>
      <c r="I206" s="10">
        <v>45529</v>
      </c>
      <c r="J206" s="63">
        <v>22713112.219999999</v>
      </c>
      <c r="K206" s="8" t="s">
        <v>378</v>
      </c>
      <c r="L206" s="95"/>
      <c r="M206">
        <v>22713112.219220702</v>
      </c>
    </row>
    <row r="207" spans="1:13" ht="18.75" customHeight="1" x14ac:dyDescent="0.25">
      <c r="A207" s="7">
        <v>174</v>
      </c>
      <c r="B207" s="7" t="s">
        <v>29</v>
      </c>
      <c r="C207" s="7" t="s">
        <v>204</v>
      </c>
      <c r="D207" s="8" t="s">
        <v>11</v>
      </c>
      <c r="E207" s="8" t="s">
        <v>12</v>
      </c>
      <c r="F207" s="9" t="s">
        <v>13</v>
      </c>
      <c r="G207" s="9">
        <v>2024</v>
      </c>
      <c r="H207" s="10">
        <v>45397</v>
      </c>
      <c r="I207" s="10">
        <v>45529</v>
      </c>
      <c r="J207" s="63">
        <v>565428.98</v>
      </c>
      <c r="K207" s="8" t="s">
        <v>378</v>
      </c>
      <c r="L207" s="95"/>
      <c r="M207">
        <v>565428.98</v>
      </c>
    </row>
    <row r="208" spans="1:13" ht="18.75" customHeight="1" x14ac:dyDescent="0.25">
      <c r="A208" s="7">
        <v>175</v>
      </c>
      <c r="B208" s="7" t="s">
        <v>29</v>
      </c>
      <c r="C208" s="7" t="s">
        <v>205</v>
      </c>
      <c r="D208" s="8" t="s">
        <v>11</v>
      </c>
      <c r="E208" s="8" t="s">
        <v>12</v>
      </c>
      <c r="F208" s="9" t="s">
        <v>13</v>
      </c>
      <c r="G208" s="9">
        <v>2024</v>
      </c>
      <c r="H208" s="10">
        <v>45397</v>
      </c>
      <c r="I208" s="10">
        <v>45529</v>
      </c>
      <c r="J208" s="63">
        <v>808385.46000000008</v>
      </c>
      <c r="K208" s="8" t="s">
        <v>378</v>
      </c>
      <c r="L208" s="95"/>
      <c r="M208">
        <v>808385.46000000008</v>
      </c>
    </row>
    <row r="209" spans="1:13" ht="18.75" customHeight="1" x14ac:dyDescent="0.25">
      <c r="A209" s="7">
        <v>176</v>
      </c>
      <c r="B209" s="7" t="s">
        <v>29</v>
      </c>
      <c r="C209" s="7" t="s">
        <v>206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64">
        <v>1229088.33</v>
      </c>
      <c r="K209" s="8" t="s">
        <v>378</v>
      </c>
      <c r="L209" s="95"/>
      <c r="M209">
        <v>1229088.33</v>
      </c>
    </row>
    <row r="210" spans="1:13" ht="18.75" customHeight="1" x14ac:dyDescent="0.25">
      <c r="A210" s="7">
        <v>177</v>
      </c>
      <c r="B210" s="7" t="s">
        <v>29</v>
      </c>
      <c r="C210" s="7" t="s">
        <v>207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64">
        <v>1448016.67</v>
      </c>
      <c r="K210" s="8" t="s">
        <v>378</v>
      </c>
      <c r="L210" s="95"/>
      <c r="M210">
        <v>1448016.67</v>
      </c>
    </row>
    <row r="211" spans="1:13" ht="18.75" customHeight="1" x14ac:dyDescent="0.25">
      <c r="A211" s="7">
        <v>178</v>
      </c>
      <c r="B211" s="7" t="s">
        <v>29</v>
      </c>
      <c r="C211" s="7" t="s">
        <v>208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64">
        <v>125744</v>
      </c>
      <c r="K211" s="8" t="s">
        <v>378</v>
      </c>
      <c r="L211" s="95"/>
      <c r="M211">
        <v>125744</v>
      </c>
    </row>
    <row r="212" spans="1:13" ht="18.75" customHeight="1" x14ac:dyDescent="0.25">
      <c r="A212" s="7">
        <v>179</v>
      </c>
      <c r="B212" s="7" t="s">
        <v>29</v>
      </c>
      <c r="C212" s="7" t="s">
        <v>209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63">
        <v>1015947.32</v>
      </c>
      <c r="K212" s="8" t="s">
        <v>378</v>
      </c>
      <c r="L212" s="95"/>
      <c r="M212">
        <v>1015947.32</v>
      </c>
    </row>
    <row r="213" spans="1:13" ht="18.75" customHeight="1" x14ac:dyDescent="0.25">
      <c r="A213" s="7">
        <v>180</v>
      </c>
      <c r="B213" s="7" t="s">
        <v>29</v>
      </c>
      <c r="C213" s="7" t="s">
        <v>379</v>
      </c>
      <c r="D213" s="8" t="s">
        <v>11</v>
      </c>
      <c r="E213" s="8" t="s">
        <v>12</v>
      </c>
      <c r="F213" s="9" t="s">
        <v>13</v>
      </c>
      <c r="G213" s="9">
        <v>2024</v>
      </c>
      <c r="H213" s="10">
        <v>45397</v>
      </c>
      <c r="I213" s="10">
        <v>45529</v>
      </c>
      <c r="J213" s="63">
        <v>1051415</v>
      </c>
      <c r="K213" s="8" t="s">
        <v>378</v>
      </c>
      <c r="L213" s="95"/>
      <c r="M213">
        <v>1051415.0039082789</v>
      </c>
    </row>
    <row r="214" spans="1:13" ht="18.75" customHeight="1" x14ac:dyDescent="0.25">
      <c r="A214" s="7">
        <v>181</v>
      </c>
      <c r="B214" s="7" t="s">
        <v>29</v>
      </c>
      <c r="C214" s="7" t="s">
        <v>380</v>
      </c>
      <c r="D214" s="8" t="s">
        <v>11</v>
      </c>
      <c r="E214" s="8" t="s">
        <v>12</v>
      </c>
      <c r="F214" s="9" t="s">
        <v>13</v>
      </c>
      <c r="G214" s="9">
        <v>2024</v>
      </c>
      <c r="H214" s="10">
        <v>45397</v>
      </c>
      <c r="I214" s="10">
        <v>45529</v>
      </c>
      <c r="J214" s="63">
        <v>2354416.33</v>
      </c>
      <c r="K214" s="8" t="s">
        <v>378</v>
      </c>
      <c r="L214" s="95"/>
      <c r="M214">
        <v>2354416.3276706468</v>
      </c>
    </row>
    <row r="215" spans="1:13" ht="18.75" customHeight="1" x14ac:dyDescent="0.25">
      <c r="A215" s="7"/>
      <c r="B215" s="101" t="s">
        <v>431</v>
      </c>
      <c r="C215" s="102"/>
      <c r="D215" s="103"/>
      <c r="E215" s="8"/>
      <c r="F215" s="9"/>
      <c r="G215" s="9"/>
      <c r="H215" s="10"/>
      <c r="I215" s="10"/>
      <c r="J215" s="63">
        <v>10726446.199999999</v>
      </c>
      <c r="K215" s="8" t="s">
        <v>378</v>
      </c>
      <c r="L215" s="95"/>
      <c r="M215">
        <v>10726446.199999999</v>
      </c>
    </row>
    <row r="216" spans="1:13" ht="18.75" customHeight="1" x14ac:dyDescent="0.25">
      <c r="A216" s="7"/>
      <c r="B216" s="101" t="s">
        <v>432</v>
      </c>
      <c r="C216" s="102"/>
      <c r="D216" s="103"/>
      <c r="E216" s="8"/>
      <c r="F216" s="9"/>
      <c r="G216" s="9"/>
      <c r="H216" s="10"/>
      <c r="I216" s="10"/>
      <c r="J216" s="63">
        <v>2110105.7999999998</v>
      </c>
      <c r="K216" s="8" t="s">
        <v>378</v>
      </c>
      <c r="L216" s="96"/>
      <c r="M216">
        <v>2110105.7999999998</v>
      </c>
    </row>
    <row r="217" spans="1:13" s="21" customFormat="1" ht="18.75" x14ac:dyDescent="0.3">
      <c r="A217" s="11"/>
      <c r="B217" s="27">
        <v>16</v>
      </c>
      <c r="C217" s="28"/>
      <c r="D217" s="12"/>
      <c r="E217" s="12"/>
      <c r="F217" s="13"/>
      <c r="G217" s="13"/>
      <c r="H217" s="14"/>
      <c r="I217" s="14"/>
      <c r="J217" s="32">
        <f>SUM(J199:J216)</f>
        <v>86832692.999999985</v>
      </c>
      <c r="K217" s="12"/>
      <c r="L217" s="50"/>
      <c r="M217" s="53">
        <f>SUM(M199:M216)</f>
        <v>86832692.994940162</v>
      </c>
    </row>
    <row r="218" spans="1:13" ht="37.5" customHeight="1" x14ac:dyDescent="0.25">
      <c r="A218" s="7">
        <v>182</v>
      </c>
      <c r="B218" s="17" t="s">
        <v>21</v>
      </c>
      <c r="C218" s="33" t="s">
        <v>210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63">
        <v>520924</v>
      </c>
      <c r="K218" s="8" t="s">
        <v>378</v>
      </c>
      <c r="L218" s="94" t="s">
        <v>387</v>
      </c>
    </row>
    <row r="219" spans="1:13" ht="18.75" x14ac:dyDescent="0.25">
      <c r="A219" s="7">
        <v>183</v>
      </c>
      <c r="B219" s="17" t="s">
        <v>21</v>
      </c>
      <c r="C219" s="33" t="s">
        <v>211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5979844.9299999997</v>
      </c>
      <c r="K219" s="8" t="s">
        <v>378</v>
      </c>
      <c r="L219" s="95"/>
    </row>
    <row r="220" spans="1:13" ht="18.75" x14ac:dyDescent="0.25">
      <c r="A220" s="7">
        <v>184</v>
      </c>
      <c r="B220" s="17" t="s">
        <v>21</v>
      </c>
      <c r="C220" s="33" t="s">
        <v>212</v>
      </c>
      <c r="D220" s="8" t="s">
        <v>11</v>
      </c>
      <c r="E220" s="8" t="s">
        <v>12</v>
      </c>
      <c r="F220" s="9" t="s">
        <v>13</v>
      </c>
      <c r="G220" s="9">
        <v>2024</v>
      </c>
      <c r="H220" s="10">
        <v>45397</v>
      </c>
      <c r="I220" s="10">
        <v>45529</v>
      </c>
      <c r="J220" s="34">
        <v>3179403.29</v>
      </c>
      <c r="K220" s="8" t="s">
        <v>378</v>
      </c>
      <c r="L220" s="95"/>
    </row>
    <row r="221" spans="1:13" ht="18.75" x14ac:dyDescent="0.25">
      <c r="A221" s="7">
        <v>185</v>
      </c>
      <c r="B221" s="17" t="s">
        <v>21</v>
      </c>
      <c r="C221" s="33" t="s">
        <v>213</v>
      </c>
      <c r="D221" s="8" t="s">
        <v>11</v>
      </c>
      <c r="E221" s="8" t="s">
        <v>12</v>
      </c>
      <c r="F221" s="9" t="s">
        <v>13</v>
      </c>
      <c r="G221" s="9">
        <v>2024</v>
      </c>
      <c r="H221" s="10">
        <v>45397</v>
      </c>
      <c r="I221" s="10">
        <v>45529</v>
      </c>
      <c r="J221" s="34">
        <v>6277329.9100000001</v>
      </c>
      <c r="K221" s="8" t="s">
        <v>378</v>
      </c>
      <c r="L221" s="95"/>
    </row>
    <row r="222" spans="1:13" ht="18.75" x14ac:dyDescent="0.25">
      <c r="A222" s="7">
        <v>186</v>
      </c>
      <c r="B222" s="17" t="s">
        <v>21</v>
      </c>
      <c r="C222" s="33" t="s">
        <v>31</v>
      </c>
      <c r="D222" s="8" t="s">
        <v>11</v>
      </c>
      <c r="E222" s="8" t="s">
        <v>12</v>
      </c>
      <c r="F222" s="9" t="s">
        <v>13</v>
      </c>
      <c r="G222" s="9">
        <v>2024</v>
      </c>
      <c r="H222" s="10">
        <v>45397</v>
      </c>
      <c r="I222" s="10">
        <v>45529</v>
      </c>
      <c r="J222" s="34">
        <v>4157185.73</v>
      </c>
      <c r="K222" s="8" t="s">
        <v>378</v>
      </c>
      <c r="L222" s="95"/>
    </row>
    <row r="223" spans="1:13" ht="18.75" x14ac:dyDescent="0.25">
      <c r="A223" s="7">
        <v>187</v>
      </c>
      <c r="B223" s="17" t="s">
        <v>21</v>
      </c>
      <c r="C223" s="33" t="s">
        <v>214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3392872.49</v>
      </c>
      <c r="K223" s="8" t="s">
        <v>378</v>
      </c>
      <c r="L223" s="95"/>
    </row>
    <row r="224" spans="1:13" ht="18.75" x14ac:dyDescent="0.25">
      <c r="A224" s="7">
        <v>188</v>
      </c>
      <c r="B224" s="17" t="s">
        <v>21</v>
      </c>
      <c r="C224" s="33" t="s">
        <v>215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4089567.03</v>
      </c>
      <c r="K224" s="8" t="s">
        <v>378</v>
      </c>
      <c r="L224" s="95"/>
    </row>
    <row r="225" spans="1:12" ht="18.75" x14ac:dyDescent="0.25">
      <c r="A225" s="7">
        <v>189</v>
      </c>
      <c r="B225" s="17" t="s">
        <v>21</v>
      </c>
      <c r="C225" s="33" t="s">
        <v>216</v>
      </c>
      <c r="D225" s="8" t="s">
        <v>11</v>
      </c>
      <c r="E225" s="8" t="s">
        <v>12</v>
      </c>
      <c r="F225" s="9" t="s">
        <v>13</v>
      </c>
      <c r="G225" s="9">
        <v>2024</v>
      </c>
      <c r="H225" s="10">
        <v>45397</v>
      </c>
      <c r="I225" s="10">
        <v>45529</v>
      </c>
      <c r="J225" s="34">
        <v>6372001.7599999998</v>
      </c>
      <c r="K225" s="8" t="s">
        <v>378</v>
      </c>
      <c r="L225" s="95"/>
    </row>
    <row r="226" spans="1:12" ht="18.75" x14ac:dyDescent="0.25">
      <c r="A226" s="7">
        <v>190</v>
      </c>
      <c r="B226" s="17" t="s">
        <v>21</v>
      </c>
      <c r="C226" s="33" t="s">
        <v>217</v>
      </c>
      <c r="D226" s="8" t="s">
        <v>11</v>
      </c>
      <c r="E226" s="8" t="s">
        <v>12</v>
      </c>
      <c r="F226" s="9" t="s">
        <v>13</v>
      </c>
      <c r="G226" s="9">
        <v>2024</v>
      </c>
      <c r="H226" s="10">
        <v>45397</v>
      </c>
      <c r="I226" s="10">
        <v>45529</v>
      </c>
      <c r="J226" s="34">
        <v>3731132.21</v>
      </c>
      <c r="K226" s="8" t="s">
        <v>378</v>
      </c>
      <c r="L226" s="95"/>
    </row>
    <row r="227" spans="1:12" ht="18.75" x14ac:dyDescent="0.25">
      <c r="A227" s="7">
        <v>191</v>
      </c>
      <c r="B227" s="17" t="s">
        <v>21</v>
      </c>
      <c r="C227" s="33" t="s">
        <v>218</v>
      </c>
      <c r="D227" s="8" t="s">
        <v>11</v>
      </c>
      <c r="E227" s="8" t="s">
        <v>12</v>
      </c>
      <c r="F227" s="9" t="s">
        <v>13</v>
      </c>
      <c r="G227" s="9">
        <v>2024</v>
      </c>
      <c r="H227" s="10">
        <v>45397</v>
      </c>
      <c r="I227" s="10">
        <v>45529</v>
      </c>
      <c r="J227" s="34">
        <v>5078691.08</v>
      </c>
      <c r="K227" s="8" t="s">
        <v>378</v>
      </c>
      <c r="L227" s="95"/>
    </row>
    <row r="228" spans="1:12" ht="18.75" x14ac:dyDescent="0.25">
      <c r="A228" s="7">
        <v>192</v>
      </c>
      <c r="B228" s="17" t="s">
        <v>21</v>
      </c>
      <c r="C228" s="33" t="s">
        <v>219</v>
      </c>
      <c r="D228" s="8" t="s">
        <v>11</v>
      </c>
      <c r="E228" s="8" t="s">
        <v>12</v>
      </c>
      <c r="F228" s="9" t="s">
        <v>13</v>
      </c>
      <c r="G228" s="9">
        <v>2024</v>
      </c>
      <c r="H228" s="10">
        <v>45397</v>
      </c>
      <c r="I228" s="10">
        <v>45529</v>
      </c>
      <c r="J228" s="34">
        <v>1548162.7</v>
      </c>
      <c r="K228" s="8" t="s">
        <v>378</v>
      </c>
      <c r="L228" s="95"/>
    </row>
    <row r="229" spans="1:12" ht="18.75" customHeight="1" x14ac:dyDescent="0.25">
      <c r="A229" s="7"/>
      <c r="B229" s="97" t="s">
        <v>415</v>
      </c>
      <c r="C229" s="97"/>
      <c r="D229" s="97"/>
      <c r="E229" s="8"/>
      <c r="F229" s="9"/>
      <c r="G229" s="9"/>
      <c r="H229" s="10"/>
      <c r="I229" s="10"/>
      <c r="J229" s="34">
        <v>4565707.18</v>
      </c>
      <c r="K229" s="8" t="s">
        <v>378</v>
      </c>
      <c r="L229" s="95"/>
    </row>
    <row r="230" spans="1:12" ht="18.75" customHeight="1" x14ac:dyDescent="0.25">
      <c r="A230" s="7"/>
      <c r="B230" s="97" t="s">
        <v>416</v>
      </c>
      <c r="C230" s="97"/>
      <c r="D230" s="97"/>
      <c r="E230" s="8"/>
      <c r="F230" s="9"/>
      <c r="G230" s="9"/>
      <c r="H230" s="10"/>
      <c r="I230" s="10"/>
      <c r="J230" s="34">
        <v>898165.62</v>
      </c>
      <c r="K230" s="8" t="s">
        <v>378</v>
      </c>
      <c r="L230" s="96"/>
    </row>
    <row r="231" spans="1:12" ht="18.75" x14ac:dyDescent="0.25">
      <c r="A231" s="23"/>
      <c r="B231" s="47">
        <v>11</v>
      </c>
      <c r="C231" s="24"/>
      <c r="D231" s="24"/>
      <c r="E231" s="24"/>
      <c r="F231" s="25"/>
      <c r="G231" s="25"/>
      <c r="H231" s="26"/>
      <c r="I231" s="32"/>
      <c r="J231" s="57">
        <f>SUM(J218:J230)</f>
        <v>49790987.93</v>
      </c>
      <c r="K231" s="24"/>
      <c r="L231" s="50"/>
    </row>
    <row r="232" spans="1:12" ht="18.75" customHeight="1" x14ac:dyDescent="0.25">
      <c r="A232" s="7">
        <v>193</v>
      </c>
      <c r="B232" s="8" t="s">
        <v>22</v>
      </c>
      <c r="C232" s="40" t="s">
        <v>220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3179957.44</v>
      </c>
      <c r="K232" s="8" t="s">
        <v>378</v>
      </c>
      <c r="L232" s="94" t="s">
        <v>388</v>
      </c>
    </row>
    <row r="233" spans="1:12" ht="18.75" x14ac:dyDescent="0.25">
      <c r="A233" s="7">
        <v>194</v>
      </c>
      <c r="B233" s="8" t="s">
        <v>22</v>
      </c>
      <c r="C233" s="40" t="s">
        <v>221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5506483.9000000004</v>
      </c>
      <c r="K233" s="8" t="s">
        <v>378</v>
      </c>
      <c r="L233" s="95"/>
    </row>
    <row r="234" spans="1:12" ht="18.75" x14ac:dyDescent="0.25">
      <c r="A234" s="7">
        <v>195</v>
      </c>
      <c r="B234" s="8" t="s">
        <v>22</v>
      </c>
      <c r="C234" s="40" t="s">
        <v>222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1489865.95</v>
      </c>
      <c r="K234" s="8" t="s">
        <v>378</v>
      </c>
      <c r="L234" s="95"/>
    </row>
    <row r="235" spans="1:12" ht="18.75" x14ac:dyDescent="0.25">
      <c r="A235" s="7">
        <v>196</v>
      </c>
      <c r="B235" s="8" t="s">
        <v>22</v>
      </c>
      <c r="C235" s="40" t="s">
        <v>223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1942228.42</v>
      </c>
      <c r="K235" s="8" t="s">
        <v>378</v>
      </c>
      <c r="L235" s="95"/>
    </row>
    <row r="236" spans="1:12" ht="18.75" x14ac:dyDescent="0.25">
      <c r="A236" s="7">
        <v>197</v>
      </c>
      <c r="B236" s="8" t="s">
        <v>22</v>
      </c>
      <c r="C236" s="40" t="s">
        <v>224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4733819.3499999996</v>
      </c>
      <c r="K236" s="8" t="s">
        <v>378</v>
      </c>
      <c r="L236" s="95"/>
    </row>
    <row r="237" spans="1:12" ht="18.75" x14ac:dyDescent="0.25">
      <c r="A237" s="7">
        <v>198</v>
      </c>
      <c r="B237" s="8" t="s">
        <v>22</v>
      </c>
      <c r="C237" s="40" t="s">
        <v>225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8903027.0999999996</v>
      </c>
      <c r="K237" s="8" t="s">
        <v>378</v>
      </c>
      <c r="L237" s="95"/>
    </row>
    <row r="238" spans="1:12" ht="18.75" x14ac:dyDescent="0.25">
      <c r="A238" s="7">
        <v>199</v>
      </c>
      <c r="B238" s="8" t="s">
        <v>22</v>
      </c>
      <c r="C238" s="40" t="s">
        <v>226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8772440.2200000007</v>
      </c>
      <c r="K238" s="8" t="s">
        <v>378</v>
      </c>
      <c r="L238" s="95"/>
    </row>
    <row r="239" spans="1:12" ht="18.75" x14ac:dyDescent="0.25">
      <c r="A239" s="7">
        <v>200</v>
      </c>
      <c r="B239" s="8" t="s">
        <v>22</v>
      </c>
      <c r="C239" s="40" t="s">
        <v>227</v>
      </c>
      <c r="D239" s="8" t="s">
        <v>11</v>
      </c>
      <c r="E239" s="8" t="s">
        <v>12</v>
      </c>
      <c r="F239" s="9" t="s">
        <v>13</v>
      </c>
      <c r="G239" s="9">
        <v>2024</v>
      </c>
      <c r="H239" s="10">
        <v>45397</v>
      </c>
      <c r="I239" s="10">
        <v>45529</v>
      </c>
      <c r="J239" s="34">
        <v>5616286.2300000004</v>
      </c>
      <c r="K239" s="8" t="s">
        <v>378</v>
      </c>
      <c r="L239" s="95"/>
    </row>
    <row r="240" spans="1:12" ht="18.75" x14ac:dyDescent="0.25">
      <c r="A240" s="7">
        <v>201</v>
      </c>
      <c r="B240" s="8" t="s">
        <v>22</v>
      </c>
      <c r="C240" s="40" t="s">
        <v>228</v>
      </c>
      <c r="D240" s="8" t="s">
        <v>11</v>
      </c>
      <c r="E240" s="8" t="s">
        <v>12</v>
      </c>
      <c r="F240" s="9" t="s">
        <v>13</v>
      </c>
      <c r="G240" s="9">
        <v>2024</v>
      </c>
      <c r="H240" s="10">
        <v>45397</v>
      </c>
      <c r="I240" s="10">
        <v>45529</v>
      </c>
      <c r="J240" s="34">
        <v>6149878.1100000003</v>
      </c>
      <c r="K240" s="8" t="s">
        <v>378</v>
      </c>
      <c r="L240" s="95"/>
    </row>
    <row r="241" spans="1:12" ht="18.75" x14ac:dyDescent="0.25">
      <c r="A241" s="7">
        <v>202</v>
      </c>
      <c r="B241" s="8" t="s">
        <v>22</v>
      </c>
      <c r="C241" s="40" t="s">
        <v>229</v>
      </c>
      <c r="D241" s="8" t="s">
        <v>11</v>
      </c>
      <c r="E241" s="8" t="s">
        <v>12</v>
      </c>
      <c r="F241" s="9" t="s">
        <v>13</v>
      </c>
      <c r="G241" s="9">
        <v>2024</v>
      </c>
      <c r="H241" s="10">
        <v>45397</v>
      </c>
      <c r="I241" s="10">
        <v>45529</v>
      </c>
      <c r="J241" s="34">
        <v>3654090.54</v>
      </c>
      <c r="K241" s="8" t="s">
        <v>378</v>
      </c>
      <c r="L241" s="95"/>
    </row>
    <row r="242" spans="1:12" ht="18.75" x14ac:dyDescent="0.25">
      <c r="A242" s="7">
        <v>203</v>
      </c>
      <c r="B242" s="8" t="s">
        <v>22</v>
      </c>
      <c r="C242" s="40" t="s">
        <v>230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4492740.24</v>
      </c>
      <c r="K242" s="8" t="s">
        <v>378</v>
      </c>
      <c r="L242" s="95"/>
    </row>
    <row r="243" spans="1:12" ht="18.75" x14ac:dyDescent="0.25">
      <c r="A243" s="7">
        <v>204</v>
      </c>
      <c r="B243" s="8" t="s">
        <v>22</v>
      </c>
      <c r="C243" s="40" t="s">
        <v>231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1985864.81</v>
      </c>
      <c r="K243" s="8" t="s">
        <v>378</v>
      </c>
      <c r="L243" s="95"/>
    </row>
    <row r="244" spans="1:12" ht="18.75" x14ac:dyDescent="0.25">
      <c r="A244" s="7">
        <v>205</v>
      </c>
      <c r="B244" s="8" t="s">
        <v>22</v>
      </c>
      <c r="C244" s="40" t="s">
        <v>232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4997305.7</v>
      </c>
      <c r="K244" s="8" t="s">
        <v>378</v>
      </c>
      <c r="L244" s="95"/>
    </row>
    <row r="245" spans="1:12" ht="18.75" x14ac:dyDescent="0.25">
      <c r="A245" s="7">
        <v>206</v>
      </c>
      <c r="B245" s="8" t="s">
        <v>22</v>
      </c>
      <c r="C245" s="40" t="s">
        <v>233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5345346.4400000004</v>
      </c>
      <c r="K245" s="8" t="s">
        <v>378</v>
      </c>
      <c r="L245" s="95"/>
    </row>
    <row r="246" spans="1:12" ht="18.75" x14ac:dyDescent="0.25">
      <c r="A246" s="7">
        <v>207</v>
      </c>
      <c r="B246" s="8" t="s">
        <v>22</v>
      </c>
      <c r="C246" s="40" t="s">
        <v>234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3412457.04</v>
      </c>
      <c r="K246" s="8" t="s">
        <v>378</v>
      </c>
      <c r="L246" s="95"/>
    </row>
    <row r="247" spans="1:12" ht="18.75" x14ac:dyDescent="0.25">
      <c r="A247" s="7">
        <v>208</v>
      </c>
      <c r="B247" s="8" t="s">
        <v>22</v>
      </c>
      <c r="C247" s="40" t="s">
        <v>235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2685835.41</v>
      </c>
      <c r="K247" s="8" t="s">
        <v>378</v>
      </c>
      <c r="L247" s="95"/>
    </row>
    <row r="248" spans="1:12" ht="18.75" x14ac:dyDescent="0.25">
      <c r="A248" s="7">
        <v>209</v>
      </c>
      <c r="B248" s="8" t="s">
        <v>22</v>
      </c>
      <c r="C248" s="40" t="s">
        <v>236</v>
      </c>
      <c r="D248" s="8" t="s">
        <v>11</v>
      </c>
      <c r="E248" s="8" t="s">
        <v>12</v>
      </c>
      <c r="F248" s="9" t="s">
        <v>13</v>
      </c>
      <c r="G248" s="9">
        <v>2024</v>
      </c>
      <c r="H248" s="10">
        <v>45397</v>
      </c>
      <c r="I248" s="10">
        <v>45529</v>
      </c>
      <c r="J248" s="34">
        <v>18023388.190000001</v>
      </c>
      <c r="K248" s="8" t="s">
        <v>378</v>
      </c>
      <c r="L248" s="95"/>
    </row>
    <row r="249" spans="1:12" ht="18.75" x14ac:dyDescent="0.25">
      <c r="A249" s="7">
        <v>210</v>
      </c>
      <c r="B249" s="8" t="s">
        <v>22</v>
      </c>
      <c r="C249" s="40" t="s">
        <v>237</v>
      </c>
      <c r="D249" s="8" t="s">
        <v>11</v>
      </c>
      <c r="E249" s="8" t="s">
        <v>12</v>
      </c>
      <c r="F249" s="9" t="s">
        <v>13</v>
      </c>
      <c r="G249" s="9">
        <v>2024</v>
      </c>
      <c r="H249" s="10">
        <v>45397</v>
      </c>
      <c r="I249" s="10">
        <v>45529</v>
      </c>
      <c r="J249" s="34">
        <v>8211846.9000000004</v>
      </c>
      <c r="K249" s="8" t="s">
        <v>378</v>
      </c>
      <c r="L249" s="95"/>
    </row>
    <row r="250" spans="1:12" ht="18.75" x14ac:dyDescent="0.25">
      <c r="A250" s="7">
        <v>211</v>
      </c>
      <c r="B250" s="8" t="s">
        <v>22</v>
      </c>
      <c r="C250" s="40" t="s">
        <v>238</v>
      </c>
      <c r="D250" s="8" t="s">
        <v>11</v>
      </c>
      <c r="E250" s="8" t="s">
        <v>12</v>
      </c>
      <c r="F250" s="9" t="s">
        <v>13</v>
      </c>
      <c r="G250" s="9">
        <v>2024</v>
      </c>
      <c r="H250" s="10">
        <v>45397</v>
      </c>
      <c r="I250" s="10">
        <v>45529</v>
      </c>
      <c r="J250" s="34">
        <v>14361513.630000001</v>
      </c>
      <c r="K250" s="8" t="s">
        <v>378</v>
      </c>
      <c r="L250" s="95"/>
    </row>
    <row r="251" spans="1:12" ht="18.75" x14ac:dyDescent="0.25">
      <c r="A251" s="7">
        <v>212</v>
      </c>
      <c r="B251" s="8" t="s">
        <v>22</v>
      </c>
      <c r="C251" s="40" t="s">
        <v>239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6761479.9900000002</v>
      </c>
      <c r="K251" s="8" t="s">
        <v>378</v>
      </c>
      <c r="L251" s="95"/>
    </row>
    <row r="252" spans="1:12" ht="18.75" x14ac:dyDescent="0.25">
      <c r="A252" s="7">
        <v>213</v>
      </c>
      <c r="B252" s="8" t="s">
        <v>22</v>
      </c>
      <c r="C252" s="40" t="s">
        <v>240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1892216.37</v>
      </c>
      <c r="K252" s="8" t="s">
        <v>378</v>
      </c>
      <c r="L252" s="95"/>
    </row>
    <row r="253" spans="1:12" ht="18.75" x14ac:dyDescent="0.25">
      <c r="A253" s="7">
        <v>214</v>
      </c>
      <c r="B253" s="8" t="s">
        <v>22</v>
      </c>
      <c r="C253" s="40" t="s">
        <v>241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1005397.51</v>
      </c>
      <c r="K253" s="8" t="s">
        <v>378</v>
      </c>
      <c r="L253" s="95"/>
    </row>
    <row r="254" spans="1:12" ht="18.75" x14ac:dyDescent="0.25">
      <c r="A254" s="7">
        <v>215</v>
      </c>
      <c r="B254" s="8" t="s">
        <v>22</v>
      </c>
      <c r="C254" s="40" t="s">
        <v>242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1678428.22</v>
      </c>
      <c r="K254" s="8" t="s">
        <v>378</v>
      </c>
      <c r="L254" s="95"/>
    </row>
    <row r="255" spans="1:12" ht="18.75" x14ac:dyDescent="0.25">
      <c r="A255" s="7">
        <v>216</v>
      </c>
      <c r="B255" s="8" t="s">
        <v>22</v>
      </c>
      <c r="C255" s="40" t="s">
        <v>243</v>
      </c>
      <c r="D255" s="8" t="s">
        <v>11</v>
      </c>
      <c r="E255" s="8" t="s">
        <v>12</v>
      </c>
      <c r="F255" s="9" t="s">
        <v>13</v>
      </c>
      <c r="G255" s="9">
        <v>2024</v>
      </c>
      <c r="H255" s="10">
        <v>45397</v>
      </c>
      <c r="I255" s="10">
        <v>45529</v>
      </c>
      <c r="J255" s="34">
        <v>2417789.48</v>
      </c>
      <c r="K255" s="8" t="s">
        <v>378</v>
      </c>
      <c r="L255" s="95"/>
    </row>
    <row r="256" spans="1:12" ht="18.75" x14ac:dyDescent="0.25">
      <c r="A256" s="7">
        <v>217</v>
      </c>
      <c r="B256" s="8" t="s">
        <v>22</v>
      </c>
      <c r="C256" s="40" t="s">
        <v>244</v>
      </c>
      <c r="D256" s="8" t="s">
        <v>11</v>
      </c>
      <c r="E256" s="8" t="s">
        <v>12</v>
      </c>
      <c r="F256" s="9" t="s">
        <v>13</v>
      </c>
      <c r="G256" s="9">
        <v>2024</v>
      </c>
      <c r="H256" s="10">
        <v>45397</v>
      </c>
      <c r="I256" s="10">
        <v>45529</v>
      </c>
      <c r="J256" s="34">
        <v>3478353.75</v>
      </c>
      <c r="K256" s="8" t="s">
        <v>378</v>
      </c>
      <c r="L256" s="95"/>
    </row>
    <row r="257" spans="1:12" ht="18.75" customHeight="1" x14ac:dyDescent="0.25">
      <c r="A257" s="7"/>
      <c r="B257" s="97" t="s">
        <v>419</v>
      </c>
      <c r="C257" s="97"/>
      <c r="D257" s="97"/>
      <c r="E257" s="8"/>
      <c r="F257" s="9"/>
      <c r="G257" s="9"/>
      <c r="H257" s="10"/>
      <c r="I257" s="10"/>
      <c r="J257" s="34">
        <v>6711496.6500000004</v>
      </c>
      <c r="K257" s="8" t="s">
        <v>378</v>
      </c>
      <c r="L257" s="95"/>
    </row>
    <row r="258" spans="1:12" ht="18.75" customHeight="1" x14ac:dyDescent="0.25">
      <c r="A258" s="7"/>
      <c r="B258" s="97" t="s">
        <v>420</v>
      </c>
      <c r="C258" s="97"/>
      <c r="D258" s="97"/>
      <c r="E258" s="8"/>
      <c r="F258" s="9"/>
      <c r="G258" s="9"/>
      <c r="H258" s="10"/>
      <c r="I258" s="10"/>
      <c r="J258" s="34">
        <v>1320285.19</v>
      </c>
      <c r="K258" s="8" t="s">
        <v>378</v>
      </c>
      <c r="L258" s="96"/>
    </row>
    <row r="259" spans="1:12" ht="18.75" x14ac:dyDescent="0.25">
      <c r="A259" s="23"/>
      <c r="B259" s="24">
        <v>25</v>
      </c>
      <c r="C259" s="39"/>
      <c r="D259" s="24"/>
      <c r="E259" s="24"/>
      <c r="F259" s="25"/>
      <c r="G259" s="25"/>
      <c r="H259" s="26"/>
      <c r="I259" s="26"/>
      <c r="J259" s="32">
        <f>SUM(J232:J258)</f>
        <v>138729822.78</v>
      </c>
      <c r="K259" s="24"/>
      <c r="L259" s="50"/>
    </row>
    <row r="260" spans="1:12" ht="25.5" customHeight="1" x14ac:dyDescent="0.25">
      <c r="A260" s="7">
        <v>218</v>
      </c>
      <c r="B260" s="8" t="s">
        <v>23</v>
      </c>
      <c r="C260" s="33" t="s">
        <v>245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696993.63</v>
      </c>
      <c r="K260" s="8" t="s">
        <v>378</v>
      </c>
      <c r="L260" s="94" t="s">
        <v>389</v>
      </c>
    </row>
    <row r="261" spans="1:12" ht="56.25" x14ac:dyDescent="0.25">
      <c r="A261" s="7">
        <v>219</v>
      </c>
      <c r="B261" s="8" t="s">
        <v>23</v>
      </c>
      <c r="C261" s="33" t="s">
        <v>246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394599.51</v>
      </c>
      <c r="K261" s="8" t="s">
        <v>378</v>
      </c>
      <c r="L261" s="95"/>
    </row>
    <row r="262" spans="1:12" ht="18.75" x14ac:dyDescent="0.25">
      <c r="A262" s="7">
        <v>220</v>
      </c>
      <c r="B262" s="8" t="s">
        <v>23</v>
      </c>
      <c r="C262" s="33" t="s">
        <v>247</v>
      </c>
      <c r="D262" s="8" t="s">
        <v>11</v>
      </c>
      <c r="E262" s="8" t="s">
        <v>12</v>
      </c>
      <c r="F262" s="9" t="s">
        <v>13</v>
      </c>
      <c r="G262" s="9">
        <v>2024</v>
      </c>
      <c r="H262" s="10">
        <v>45397</v>
      </c>
      <c r="I262" s="10">
        <v>45529</v>
      </c>
      <c r="J262" s="34">
        <v>12317704.25</v>
      </c>
      <c r="K262" s="8" t="s">
        <v>378</v>
      </c>
      <c r="L262" s="95"/>
    </row>
    <row r="263" spans="1:12" ht="18.75" x14ac:dyDescent="0.25">
      <c r="A263" s="7">
        <v>221</v>
      </c>
      <c r="B263" s="8" t="s">
        <v>23</v>
      </c>
      <c r="C263" s="33" t="s">
        <v>248</v>
      </c>
      <c r="D263" s="8" t="s">
        <v>11</v>
      </c>
      <c r="E263" s="8" t="s">
        <v>12</v>
      </c>
      <c r="F263" s="9" t="s">
        <v>13</v>
      </c>
      <c r="G263" s="9">
        <v>2024</v>
      </c>
      <c r="H263" s="10">
        <v>45397</v>
      </c>
      <c r="I263" s="10">
        <v>45529</v>
      </c>
      <c r="J263" s="34">
        <v>11315130.939999999</v>
      </c>
      <c r="K263" s="8" t="s">
        <v>378</v>
      </c>
      <c r="L263" s="95"/>
    </row>
    <row r="264" spans="1:12" ht="18.75" x14ac:dyDescent="0.25">
      <c r="A264" s="7">
        <v>222</v>
      </c>
      <c r="B264" s="8" t="s">
        <v>23</v>
      </c>
      <c r="C264" s="33" t="s">
        <v>249</v>
      </c>
      <c r="D264" s="8" t="s">
        <v>11</v>
      </c>
      <c r="E264" s="8" t="s">
        <v>12</v>
      </c>
      <c r="F264" s="9" t="s">
        <v>13</v>
      </c>
      <c r="G264" s="9">
        <v>2024</v>
      </c>
      <c r="H264" s="10">
        <v>45397</v>
      </c>
      <c r="I264" s="10">
        <v>45529</v>
      </c>
      <c r="J264" s="34">
        <v>7989881.1299999999</v>
      </c>
      <c r="K264" s="8" t="s">
        <v>378</v>
      </c>
      <c r="L264" s="95"/>
    </row>
    <row r="265" spans="1:12" ht="37.5" x14ac:dyDescent="0.25">
      <c r="A265" s="7">
        <v>223</v>
      </c>
      <c r="B265" s="8" t="s">
        <v>23</v>
      </c>
      <c r="C265" s="33" t="s">
        <v>250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21850870.829999998</v>
      </c>
      <c r="K265" s="8" t="s">
        <v>378</v>
      </c>
      <c r="L265" s="95"/>
    </row>
    <row r="266" spans="1:12" ht="18.75" x14ac:dyDescent="0.25">
      <c r="A266" s="7">
        <v>224</v>
      </c>
      <c r="B266" s="8" t="s">
        <v>23</v>
      </c>
      <c r="C266" s="33" t="s">
        <v>251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11826106.130000001</v>
      </c>
      <c r="K266" s="8" t="s">
        <v>378</v>
      </c>
      <c r="L266" s="95"/>
    </row>
    <row r="267" spans="1:12" ht="18.75" x14ac:dyDescent="0.25">
      <c r="A267" s="7">
        <v>225</v>
      </c>
      <c r="B267" s="8" t="s">
        <v>23</v>
      </c>
      <c r="C267" s="33" t="s">
        <v>252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1518597</v>
      </c>
      <c r="K267" s="8" t="s">
        <v>378</v>
      </c>
      <c r="L267" s="95"/>
    </row>
    <row r="268" spans="1:12" ht="18.75" x14ac:dyDescent="0.25">
      <c r="A268" s="7">
        <v>226</v>
      </c>
      <c r="B268" s="8" t="s">
        <v>23</v>
      </c>
      <c r="C268" s="33" t="s">
        <v>253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2358887.34</v>
      </c>
      <c r="K268" s="8" t="s">
        <v>378</v>
      </c>
      <c r="L268" s="95"/>
    </row>
    <row r="269" spans="1:12" ht="30" customHeight="1" x14ac:dyDescent="0.25">
      <c r="A269" s="7">
        <v>227</v>
      </c>
      <c r="B269" s="8" t="s">
        <v>23</v>
      </c>
      <c r="C269" s="33" t="s">
        <v>254</v>
      </c>
      <c r="D269" s="8" t="s">
        <v>11</v>
      </c>
      <c r="E269" s="8" t="s">
        <v>12</v>
      </c>
      <c r="F269" s="9" t="s">
        <v>13</v>
      </c>
      <c r="G269" s="9">
        <v>2024</v>
      </c>
      <c r="H269" s="10">
        <v>45397</v>
      </c>
      <c r="I269" s="10">
        <v>45529</v>
      </c>
      <c r="J269" s="34">
        <v>6172816.5099999998</v>
      </c>
      <c r="K269" s="8" t="s">
        <v>378</v>
      </c>
      <c r="L269" s="95"/>
    </row>
    <row r="270" spans="1:12" ht="37.5" x14ac:dyDescent="0.25">
      <c r="A270" s="7">
        <v>228</v>
      </c>
      <c r="B270" s="8" t="s">
        <v>23</v>
      </c>
      <c r="C270" s="33" t="s">
        <v>255</v>
      </c>
      <c r="D270" s="8" t="s">
        <v>11</v>
      </c>
      <c r="E270" s="8" t="s">
        <v>12</v>
      </c>
      <c r="F270" s="9" t="s">
        <v>13</v>
      </c>
      <c r="G270" s="9">
        <v>2024</v>
      </c>
      <c r="H270" s="10">
        <v>45397</v>
      </c>
      <c r="I270" s="10">
        <v>45529</v>
      </c>
      <c r="J270" s="34">
        <v>8246690.5199999996</v>
      </c>
      <c r="K270" s="8" t="s">
        <v>378</v>
      </c>
      <c r="L270" s="95"/>
    </row>
    <row r="271" spans="1:12" ht="18.75" customHeight="1" x14ac:dyDescent="0.25">
      <c r="A271" s="7"/>
      <c r="B271" s="97" t="s">
        <v>417</v>
      </c>
      <c r="C271" s="97"/>
      <c r="D271" s="97"/>
      <c r="E271" s="8"/>
      <c r="F271" s="9"/>
      <c r="G271" s="9"/>
      <c r="H271" s="10"/>
      <c r="I271" s="10"/>
      <c r="J271" s="34">
        <v>3183632.1</v>
      </c>
      <c r="K271" s="8" t="s">
        <v>378</v>
      </c>
      <c r="L271" s="95"/>
    </row>
    <row r="272" spans="1:12" ht="18.75" customHeight="1" x14ac:dyDescent="0.25">
      <c r="A272" s="7"/>
      <c r="B272" s="97" t="s">
        <v>418</v>
      </c>
      <c r="C272" s="97"/>
      <c r="D272" s="97"/>
      <c r="E272" s="8"/>
      <c r="F272" s="9"/>
      <c r="G272" s="9"/>
      <c r="H272" s="10"/>
      <c r="I272" s="10"/>
      <c r="J272" s="34">
        <v>626283.9</v>
      </c>
      <c r="K272" s="8" t="s">
        <v>378</v>
      </c>
      <c r="L272" s="96"/>
    </row>
    <row r="273" spans="1:12" ht="18.75" x14ac:dyDescent="0.25">
      <c r="A273" s="23"/>
      <c r="B273" s="24">
        <v>11</v>
      </c>
      <c r="C273" s="24"/>
      <c r="D273" s="24"/>
      <c r="E273" s="24"/>
      <c r="F273" s="25"/>
      <c r="G273" s="25"/>
      <c r="H273" s="26"/>
      <c r="I273" s="26"/>
      <c r="J273" s="32">
        <f>SUM(J260:J272)</f>
        <v>88498193.789999992</v>
      </c>
      <c r="K273" s="24"/>
      <c r="L273" s="50"/>
    </row>
    <row r="274" spans="1:12" ht="18.75" customHeight="1" x14ac:dyDescent="0.25">
      <c r="A274" s="7">
        <v>229</v>
      </c>
      <c r="B274" s="18" t="s">
        <v>24</v>
      </c>
      <c r="C274" s="18" t="s">
        <v>256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3332639.46</v>
      </c>
      <c r="K274" s="8" t="s">
        <v>378</v>
      </c>
      <c r="L274" s="94" t="s">
        <v>390</v>
      </c>
    </row>
    <row r="275" spans="1:12" ht="18.75" x14ac:dyDescent="0.25">
      <c r="A275" s="7">
        <v>230</v>
      </c>
      <c r="B275" s="18" t="s">
        <v>24</v>
      </c>
      <c r="C275" s="18" t="s">
        <v>257</v>
      </c>
      <c r="D275" s="8" t="s">
        <v>11</v>
      </c>
      <c r="E275" s="8" t="s">
        <v>12</v>
      </c>
      <c r="F275" s="9" t="s">
        <v>13</v>
      </c>
      <c r="G275" s="9">
        <v>2024</v>
      </c>
      <c r="H275" s="10">
        <v>45397</v>
      </c>
      <c r="I275" s="10">
        <v>45529</v>
      </c>
      <c r="J275" s="34">
        <v>3369248.32</v>
      </c>
      <c r="K275" s="8" t="s">
        <v>378</v>
      </c>
      <c r="L275" s="95"/>
    </row>
    <row r="276" spans="1:12" ht="18.75" x14ac:dyDescent="0.25">
      <c r="A276" s="7">
        <v>231</v>
      </c>
      <c r="B276" s="18" t="s">
        <v>24</v>
      </c>
      <c r="C276" s="18" t="s">
        <v>258</v>
      </c>
      <c r="D276" s="8" t="s">
        <v>11</v>
      </c>
      <c r="E276" s="8" t="s">
        <v>12</v>
      </c>
      <c r="F276" s="9" t="s">
        <v>13</v>
      </c>
      <c r="G276" s="9">
        <v>2024</v>
      </c>
      <c r="H276" s="10">
        <v>45397</v>
      </c>
      <c r="I276" s="10">
        <v>45529</v>
      </c>
      <c r="J276" s="34">
        <v>4002318.78</v>
      </c>
      <c r="K276" s="8" t="s">
        <v>378</v>
      </c>
      <c r="L276" s="95"/>
    </row>
    <row r="277" spans="1:12" ht="18.75" x14ac:dyDescent="0.25">
      <c r="A277" s="7">
        <v>232</v>
      </c>
      <c r="B277" s="18" t="s">
        <v>24</v>
      </c>
      <c r="C277" s="18" t="s">
        <v>259</v>
      </c>
      <c r="D277" s="8" t="s">
        <v>11</v>
      </c>
      <c r="E277" s="8" t="s">
        <v>12</v>
      </c>
      <c r="F277" s="9" t="s">
        <v>13</v>
      </c>
      <c r="G277" s="9">
        <v>2024</v>
      </c>
      <c r="H277" s="10">
        <v>45397</v>
      </c>
      <c r="I277" s="10">
        <v>45529</v>
      </c>
      <c r="J277" s="34">
        <v>4305333.6399999997</v>
      </c>
      <c r="K277" s="8" t="s">
        <v>378</v>
      </c>
      <c r="L277" s="95"/>
    </row>
    <row r="278" spans="1:12" ht="18.75" x14ac:dyDescent="0.25">
      <c r="A278" s="7">
        <v>233</v>
      </c>
      <c r="B278" s="18" t="s">
        <v>24</v>
      </c>
      <c r="C278" s="18" t="s">
        <v>260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3059085.69</v>
      </c>
      <c r="K278" s="8" t="s">
        <v>378</v>
      </c>
      <c r="L278" s="95"/>
    </row>
    <row r="279" spans="1:12" ht="18.75" x14ac:dyDescent="0.25">
      <c r="A279" s="7">
        <v>234</v>
      </c>
      <c r="B279" s="18" t="s">
        <v>24</v>
      </c>
      <c r="C279" s="18" t="s">
        <v>261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4">
        <v>2644206.4</v>
      </c>
      <c r="K279" s="8" t="s">
        <v>378</v>
      </c>
      <c r="L279" s="95"/>
    </row>
    <row r="280" spans="1:12" ht="18.75" x14ac:dyDescent="0.25">
      <c r="A280" s="7">
        <v>235</v>
      </c>
      <c r="B280" s="18" t="s">
        <v>24</v>
      </c>
      <c r="C280" s="18" t="s">
        <v>262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4">
        <v>7113179.4300000006</v>
      </c>
      <c r="K280" s="8" t="s">
        <v>378</v>
      </c>
      <c r="L280" s="95"/>
    </row>
    <row r="281" spans="1:12" ht="18.75" x14ac:dyDescent="0.25">
      <c r="A281" s="7">
        <v>236</v>
      </c>
      <c r="B281" s="18" t="s">
        <v>24</v>
      </c>
      <c r="C281" s="18" t="s">
        <v>263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4">
        <v>2653756.4</v>
      </c>
      <c r="K281" s="8" t="s">
        <v>378</v>
      </c>
      <c r="L281" s="95"/>
    </row>
    <row r="282" spans="1:12" ht="18.75" x14ac:dyDescent="0.25">
      <c r="A282" s="7">
        <v>237</v>
      </c>
      <c r="B282" s="18" t="s">
        <v>24</v>
      </c>
      <c r="C282" s="18" t="s">
        <v>264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34">
        <v>2629660.9</v>
      </c>
      <c r="K282" s="8" t="s">
        <v>378</v>
      </c>
      <c r="L282" s="95"/>
    </row>
    <row r="283" spans="1:12" ht="18.75" x14ac:dyDescent="0.25">
      <c r="A283" s="7">
        <v>238</v>
      </c>
      <c r="B283" s="18" t="s">
        <v>24</v>
      </c>
      <c r="C283" s="18" t="s">
        <v>265</v>
      </c>
      <c r="D283" s="8" t="s">
        <v>11</v>
      </c>
      <c r="E283" s="8" t="s">
        <v>12</v>
      </c>
      <c r="F283" s="9" t="s">
        <v>13</v>
      </c>
      <c r="G283" s="9">
        <v>2024</v>
      </c>
      <c r="H283" s="10">
        <v>45397</v>
      </c>
      <c r="I283" s="10">
        <v>45529</v>
      </c>
      <c r="J283" s="34">
        <v>7813049.0499999998</v>
      </c>
      <c r="K283" s="8" t="s">
        <v>378</v>
      </c>
      <c r="L283" s="95"/>
    </row>
    <row r="284" spans="1:12" ht="18.75" x14ac:dyDescent="0.25">
      <c r="A284" s="7">
        <v>239</v>
      </c>
      <c r="B284" s="18" t="s">
        <v>24</v>
      </c>
      <c r="C284" s="18" t="s">
        <v>266</v>
      </c>
      <c r="D284" s="8" t="s">
        <v>11</v>
      </c>
      <c r="E284" s="8" t="s">
        <v>12</v>
      </c>
      <c r="F284" s="9" t="s">
        <v>13</v>
      </c>
      <c r="G284" s="9">
        <v>2024</v>
      </c>
      <c r="H284" s="10">
        <v>45397</v>
      </c>
      <c r="I284" s="10">
        <v>45529</v>
      </c>
      <c r="J284" s="34">
        <v>2364781.8199999998</v>
      </c>
      <c r="K284" s="8" t="s">
        <v>378</v>
      </c>
      <c r="L284" s="95"/>
    </row>
    <row r="285" spans="1:12" ht="18.75" x14ac:dyDescent="0.25">
      <c r="A285" s="7">
        <v>240</v>
      </c>
      <c r="B285" s="18" t="s">
        <v>24</v>
      </c>
      <c r="C285" s="18" t="s">
        <v>267</v>
      </c>
      <c r="D285" s="8" t="s">
        <v>11</v>
      </c>
      <c r="E285" s="8" t="s">
        <v>12</v>
      </c>
      <c r="F285" s="9" t="s">
        <v>13</v>
      </c>
      <c r="G285" s="9">
        <v>2024</v>
      </c>
      <c r="H285" s="10">
        <v>45397</v>
      </c>
      <c r="I285" s="10">
        <v>45529</v>
      </c>
      <c r="J285" s="34">
        <v>945836.4</v>
      </c>
      <c r="K285" s="8" t="s">
        <v>378</v>
      </c>
      <c r="L285" s="95"/>
    </row>
    <row r="286" spans="1:12" ht="18.75" x14ac:dyDescent="0.25">
      <c r="A286" s="7">
        <v>241</v>
      </c>
      <c r="B286" s="18" t="s">
        <v>24</v>
      </c>
      <c r="C286" s="18" t="s">
        <v>268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34">
        <v>4602826.0199999996</v>
      </c>
      <c r="K286" s="8" t="s">
        <v>378</v>
      </c>
      <c r="L286" s="95"/>
    </row>
    <row r="287" spans="1:12" ht="18.75" x14ac:dyDescent="0.25">
      <c r="A287" s="7">
        <v>242</v>
      </c>
      <c r="B287" s="18" t="s">
        <v>24</v>
      </c>
      <c r="C287" s="18" t="s">
        <v>269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7716402.2800000003</v>
      </c>
      <c r="K287" s="8" t="s">
        <v>378</v>
      </c>
      <c r="L287" s="95"/>
    </row>
    <row r="288" spans="1:12" ht="18.75" x14ac:dyDescent="0.25">
      <c r="A288" s="7">
        <v>243</v>
      </c>
      <c r="B288" s="18" t="s">
        <v>24</v>
      </c>
      <c r="C288" s="18" t="s">
        <v>270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908421.89999999991</v>
      </c>
      <c r="K288" s="8" t="s">
        <v>378</v>
      </c>
      <c r="L288" s="95"/>
    </row>
    <row r="289" spans="1:12" ht="18.75" x14ac:dyDescent="0.25">
      <c r="A289" s="7">
        <v>244</v>
      </c>
      <c r="B289" s="18" t="s">
        <v>24</v>
      </c>
      <c r="C289" s="18" t="s">
        <v>271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1819129.24</v>
      </c>
      <c r="K289" s="8" t="s">
        <v>378</v>
      </c>
      <c r="L289" s="95"/>
    </row>
    <row r="290" spans="1:12" ht="18.75" x14ac:dyDescent="0.25">
      <c r="A290" s="7">
        <v>245</v>
      </c>
      <c r="B290" s="18" t="s">
        <v>24</v>
      </c>
      <c r="C290" s="18" t="s">
        <v>272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5569321.8099999996</v>
      </c>
      <c r="K290" s="8" t="s">
        <v>378</v>
      </c>
      <c r="L290" s="95"/>
    </row>
    <row r="291" spans="1:12" ht="18.75" x14ac:dyDescent="0.25">
      <c r="A291" s="7">
        <v>246</v>
      </c>
      <c r="B291" s="18" t="s">
        <v>24</v>
      </c>
      <c r="C291" s="18" t="s">
        <v>273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4426399.3600000003</v>
      </c>
      <c r="K291" s="8" t="s">
        <v>378</v>
      </c>
      <c r="L291" s="95"/>
    </row>
    <row r="292" spans="1:12" ht="18.75" x14ac:dyDescent="0.25">
      <c r="A292" s="7">
        <v>247</v>
      </c>
      <c r="B292" s="18" t="s">
        <v>24</v>
      </c>
      <c r="C292" s="18" t="s">
        <v>274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3786692.43</v>
      </c>
      <c r="K292" s="8" t="s">
        <v>378</v>
      </c>
      <c r="L292" s="95"/>
    </row>
    <row r="293" spans="1:12" ht="18.75" x14ac:dyDescent="0.25">
      <c r="A293" s="7">
        <v>248</v>
      </c>
      <c r="B293" s="18" t="s">
        <v>24</v>
      </c>
      <c r="C293" s="18" t="s">
        <v>275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7759475.54</v>
      </c>
      <c r="K293" s="8" t="s">
        <v>378</v>
      </c>
      <c r="L293" s="95"/>
    </row>
    <row r="294" spans="1:12" ht="18.75" x14ac:dyDescent="0.25">
      <c r="A294" s="7">
        <v>249</v>
      </c>
      <c r="B294" s="18" t="s">
        <v>24</v>
      </c>
      <c r="C294" s="18" t="s">
        <v>276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3185041.61</v>
      </c>
      <c r="K294" s="8" t="s">
        <v>378</v>
      </c>
      <c r="L294" s="95"/>
    </row>
    <row r="295" spans="1:12" ht="18.75" x14ac:dyDescent="0.25">
      <c r="A295" s="7">
        <v>250</v>
      </c>
      <c r="B295" s="18" t="s">
        <v>24</v>
      </c>
      <c r="C295" s="18" t="s">
        <v>277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13900916.140000001</v>
      </c>
      <c r="K295" s="8" t="s">
        <v>378</v>
      </c>
      <c r="L295" s="95"/>
    </row>
    <row r="296" spans="1:12" ht="18.75" x14ac:dyDescent="0.25">
      <c r="A296" s="7">
        <v>251</v>
      </c>
      <c r="B296" s="18" t="s">
        <v>24</v>
      </c>
      <c r="C296" s="18" t="s">
        <v>278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2928388.99</v>
      </c>
      <c r="K296" s="8" t="s">
        <v>378</v>
      </c>
      <c r="L296" s="95"/>
    </row>
    <row r="297" spans="1:12" ht="18.75" x14ac:dyDescent="0.25">
      <c r="A297" s="7">
        <v>252</v>
      </c>
      <c r="B297" s="18" t="s">
        <v>24</v>
      </c>
      <c r="C297" s="18" t="s">
        <v>279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3959747.76</v>
      </c>
      <c r="K297" s="8" t="s">
        <v>378</v>
      </c>
      <c r="L297" s="95"/>
    </row>
    <row r="298" spans="1:12" ht="18.75" x14ac:dyDescent="0.25">
      <c r="A298" s="7">
        <v>253</v>
      </c>
      <c r="B298" s="18" t="s">
        <v>24</v>
      </c>
      <c r="C298" s="18" t="s">
        <v>280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2872500.2</v>
      </c>
      <c r="K298" s="8" t="s">
        <v>378</v>
      </c>
      <c r="L298" s="95"/>
    </row>
    <row r="299" spans="1:12" ht="18.75" x14ac:dyDescent="0.25">
      <c r="A299" s="7">
        <v>254</v>
      </c>
      <c r="B299" s="18" t="s">
        <v>24</v>
      </c>
      <c r="C299" s="18" t="s">
        <v>281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2892556.49</v>
      </c>
      <c r="K299" s="8" t="s">
        <v>378</v>
      </c>
      <c r="L299" s="95"/>
    </row>
    <row r="300" spans="1:12" ht="18.75" x14ac:dyDescent="0.25">
      <c r="A300" s="7">
        <v>255</v>
      </c>
      <c r="B300" s="18" t="s">
        <v>24</v>
      </c>
      <c r="C300" s="18" t="s">
        <v>282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7351711.8600000003</v>
      </c>
      <c r="K300" s="8" t="s">
        <v>378</v>
      </c>
      <c r="L300" s="95"/>
    </row>
    <row r="301" spans="1:12" ht="18.75" x14ac:dyDescent="0.25">
      <c r="A301" s="7">
        <v>256</v>
      </c>
      <c r="B301" s="18" t="s">
        <v>24</v>
      </c>
      <c r="C301" s="18" t="s">
        <v>283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8126286.2699999996</v>
      </c>
      <c r="K301" s="8" t="s">
        <v>378</v>
      </c>
      <c r="L301" s="95"/>
    </row>
    <row r="302" spans="1:12" ht="18.75" x14ac:dyDescent="0.25">
      <c r="A302" s="7">
        <v>257</v>
      </c>
      <c r="B302" s="18" t="s">
        <v>24</v>
      </c>
      <c r="C302" s="18" t="s">
        <v>284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4555048.0599999996</v>
      </c>
      <c r="K302" s="8" t="s">
        <v>378</v>
      </c>
      <c r="L302" s="95"/>
    </row>
    <row r="303" spans="1:12" ht="18.75" x14ac:dyDescent="0.25">
      <c r="A303" s="7">
        <v>258</v>
      </c>
      <c r="B303" s="18" t="s">
        <v>24</v>
      </c>
      <c r="C303" s="18" t="s">
        <v>285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11391226.869999999</v>
      </c>
      <c r="K303" s="8" t="s">
        <v>378</v>
      </c>
      <c r="L303" s="95"/>
    </row>
    <row r="304" spans="1:12" ht="18.75" x14ac:dyDescent="0.25">
      <c r="A304" s="7">
        <v>259</v>
      </c>
      <c r="B304" s="18" t="s">
        <v>24</v>
      </c>
      <c r="C304" s="18" t="s">
        <v>286</v>
      </c>
      <c r="D304" s="8" t="s">
        <v>11</v>
      </c>
      <c r="E304" s="8" t="s">
        <v>12</v>
      </c>
      <c r="F304" s="9" t="s">
        <v>13</v>
      </c>
      <c r="G304" s="9">
        <v>2024</v>
      </c>
      <c r="H304" s="10">
        <v>45397</v>
      </c>
      <c r="I304" s="10">
        <v>45529</v>
      </c>
      <c r="J304" s="34">
        <v>12972052.48</v>
      </c>
      <c r="K304" s="8" t="s">
        <v>378</v>
      </c>
      <c r="L304" s="95"/>
    </row>
    <row r="305" spans="1:13" ht="18.75" x14ac:dyDescent="0.25">
      <c r="A305" s="7">
        <v>260</v>
      </c>
      <c r="B305" s="18" t="s">
        <v>24</v>
      </c>
      <c r="C305" s="18" t="s">
        <v>287</v>
      </c>
      <c r="D305" s="8" t="s">
        <v>11</v>
      </c>
      <c r="E305" s="8" t="s">
        <v>12</v>
      </c>
      <c r="F305" s="9" t="s">
        <v>13</v>
      </c>
      <c r="G305" s="9">
        <v>2024</v>
      </c>
      <c r="H305" s="10">
        <v>45397</v>
      </c>
      <c r="I305" s="10">
        <v>45529</v>
      </c>
      <c r="J305" s="34">
        <v>4049783.63</v>
      </c>
      <c r="K305" s="8" t="s">
        <v>378</v>
      </c>
      <c r="L305" s="95"/>
    </row>
    <row r="306" spans="1:13" ht="18.75" x14ac:dyDescent="0.25">
      <c r="A306" s="7">
        <v>261</v>
      </c>
      <c r="B306" s="18" t="s">
        <v>24</v>
      </c>
      <c r="C306" s="18" t="s">
        <v>288</v>
      </c>
      <c r="D306" s="8" t="s">
        <v>11</v>
      </c>
      <c r="E306" s="8" t="s">
        <v>12</v>
      </c>
      <c r="F306" s="9" t="s">
        <v>13</v>
      </c>
      <c r="G306" s="9">
        <v>2024</v>
      </c>
      <c r="H306" s="10">
        <v>45397</v>
      </c>
      <c r="I306" s="10">
        <v>45529</v>
      </c>
      <c r="J306" s="34">
        <v>9127536.1999999993</v>
      </c>
      <c r="K306" s="8" t="s">
        <v>378</v>
      </c>
      <c r="L306" s="95"/>
    </row>
    <row r="307" spans="1:13" ht="18.75" x14ac:dyDescent="0.25">
      <c r="A307" s="7">
        <v>262</v>
      </c>
      <c r="B307" s="18" t="s">
        <v>24</v>
      </c>
      <c r="C307" s="18" t="s">
        <v>289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12983018.43</v>
      </c>
      <c r="K307" s="8" t="s">
        <v>378</v>
      </c>
      <c r="L307" s="95"/>
    </row>
    <row r="308" spans="1:13" ht="18.75" x14ac:dyDescent="0.25">
      <c r="A308" s="7">
        <v>263</v>
      </c>
      <c r="B308" s="18" t="s">
        <v>24</v>
      </c>
      <c r="C308" s="18" t="s">
        <v>290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4">
        <v>1574674.35</v>
      </c>
      <c r="K308" s="8" t="s">
        <v>378</v>
      </c>
      <c r="L308" s="95"/>
    </row>
    <row r="309" spans="1:13" ht="18.75" x14ac:dyDescent="0.25">
      <c r="A309" s="7">
        <v>264</v>
      </c>
      <c r="B309" s="18" t="s">
        <v>24</v>
      </c>
      <c r="C309" s="18" t="s">
        <v>291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4">
        <v>2590612.71</v>
      </c>
      <c r="K309" s="8" t="s">
        <v>378</v>
      </c>
      <c r="L309" s="95"/>
    </row>
    <row r="310" spans="1:13" ht="18.75" x14ac:dyDescent="0.25">
      <c r="A310" s="7">
        <v>265</v>
      </c>
      <c r="B310" s="18" t="s">
        <v>24</v>
      </c>
      <c r="C310" s="18" t="s">
        <v>292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4">
        <v>998471.39</v>
      </c>
      <c r="K310" s="8" t="s">
        <v>378</v>
      </c>
      <c r="L310" s="95"/>
    </row>
    <row r="311" spans="1:13" ht="18.75" x14ac:dyDescent="0.25">
      <c r="A311" s="7">
        <v>266</v>
      </c>
      <c r="B311" s="18" t="s">
        <v>24</v>
      </c>
      <c r="C311" s="18" t="s">
        <v>293</v>
      </c>
      <c r="D311" s="8" t="s">
        <v>11</v>
      </c>
      <c r="E311" s="8" t="s">
        <v>12</v>
      </c>
      <c r="F311" s="9" t="s">
        <v>13</v>
      </c>
      <c r="G311" s="9">
        <v>2024</v>
      </c>
      <c r="H311" s="10">
        <v>45397</v>
      </c>
      <c r="I311" s="10">
        <v>45529</v>
      </c>
      <c r="J311" s="34">
        <v>1195545.25</v>
      </c>
      <c r="K311" s="8" t="s">
        <v>378</v>
      </c>
      <c r="L311" s="95"/>
    </row>
    <row r="312" spans="1:13" ht="18.75" x14ac:dyDescent="0.25">
      <c r="A312" s="7">
        <v>267</v>
      </c>
      <c r="B312" s="18" t="s">
        <v>24</v>
      </c>
      <c r="C312" s="18" t="s">
        <v>294</v>
      </c>
      <c r="D312" s="8" t="s">
        <v>11</v>
      </c>
      <c r="E312" s="8" t="s">
        <v>12</v>
      </c>
      <c r="F312" s="9" t="s">
        <v>13</v>
      </c>
      <c r="G312" s="9">
        <v>2024</v>
      </c>
      <c r="H312" s="10">
        <v>45397</v>
      </c>
      <c r="I312" s="10">
        <v>45529</v>
      </c>
      <c r="J312" s="34">
        <v>3591195.59</v>
      </c>
      <c r="K312" s="8" t="s">
        <v>378</v>
      </c>
      <c r="L312" s="95"/>
    </row>
    <row r="313" spans="1:13" ht="18.75" customHeight="1" x14ac:dyDescent="0.25">
      <c r="A313" s="7"/>
      <c r="B313" s="97" t="s">
        <v>421</v>
      </c>
      <c r="C313" s="97"/>
      <c r="D313" s="97"/>
      <c r="E313" s="8"/>
      <c r="F313" s="9"/>
      <c r="G313" s="9"/>
      <c r="H313" s="10"/>
      <c r="I313" s="10"/>
      <c r="J313" s="34">
        <v>8572288.5299999993</v>
      </c>
      <c r="K313" s="8" t="s">
        <v>378</v>
      </c>
      <c r="L313" s="95"/>
    </row>
    <row r="314" spans="1:13" ht="18.75" customHeight="1" x14ac:dyDescent="0.25">
      <c r="A314" s="7"/>
      <c r="B314" s="97" t="s">
        <v>422</v>
      </c>
      <c r="C314" s="97"/>
      <c r="D314" s="97"/>
      <c r="E314" s="8"/>
      <c r="F314" s="9"/>
      <c r="G314" s="9"/>
      <c r="H314" s="10"/>
      <c r="I314" s="10"/>
      <c r="J314" s="34">
        <v>1686340.04</v>
      </c>
      <c r="K314" s="8" t="s">
        <v>378</v>
      </c>
      <c r="L314" s="96"/>
    </row>
    <row r="315" spans="1:13" ht="18.75" x14ac:dyDescent="0.25">
      <c r="A315" s="23"/>
      <c r="B315" s="29">
        <v>39</v>
      </c>
      <c r="C315" s="29"/>
      <c r="D315" s="24"/>
      <c r="E315" s="24"/>
      <c r="F315" s="25"/>
      <c r="G315" s="25"/>
      <c r="H315" s="26"/>
      <c r="I315" s="26"/>
      <c r="J315" s="32">
        <f>SUM(J274:J314)</f>
        <v>201326707.71999997</v>
      </c>
      <c r="K315" s="24"/>
      <c r="L315" s="50"/>
    </row>
    <row r="316" spans="1:13" ht="18" customHeight="1" x14ac:dyDescent="0.25">
      <c r="A316" s="7">
        <v>268</v>
      </c>
      <c r="B316" s="18" t="s">
        <v>25</v>
      </c>
      <c r="C316" s="18" t="s">
        <v>295</v>
      </c>
      <c r="D316" s="8" t="s">
        <v>11</v>
      </c>
      <c r="E316" s="8" t="s">
        <v>12</v>
      </c>
      <c r="F316" s="9" t="s">
        <v>13</v>
      </c>
      <c r="G316" s="9">
        <v>2024</v>
      </c>
      <c r="H316" s="10">
        <v>45397</v>
      </c>
      <c r="I316" s="10">
        <v>45529</v>
      </c>
      <c r="J316" s="34">
        <v>4505366.4000000004</v>
      </c>
      <c r="K316" s="8" t="s">
        <v>378</v>
      </c>
      <c r="L316" s="94" t="s">
        <v>391</v>
      </c>
      <c r="M316">
        <v>4505366.4123850297</v>
      </c>
    </row>
    <row r="317" spans="1:13" ht="18.75" x14ac:dyDescent="0.25">
      <c r="A317" s="7">
        <v>269</v>
      </c>
      <c r="B317" s="18" t="s">
        <v>25</v>
      </c>
      <c r="C317" s="18" t="s">
        <v>296</v>
      </c>
      <c r="D317" s="8" t="s">
        <v>11</v>
      </c>
      <c r="E317" s="8" t="s">
        <v>12</v>
      </c>
      <c r="F317" s="9" t="s">
        <v>13</v>
      </c>
      <c r="G317" s="9">
        <v>2024</v>
      </c>
      <c r="H317" s="10">
        <v>45397</v>
      </c>
      <c r="I317" s="10">
        <v>45529</v>
      </c>
      <c r="J317" s="36">
        <v>212466.66</v>
      </c>
      <c r="K317" s="8" t="s">
        <v>378</v>
      </c>
      <c r="L317" s="95"/>
      <c r="M317">
        <v>212466.67</v>
      </c>
    </row>
    <row r="318" spans="1:13" ht="37.5" x14ac:dyDescent="0.25">
      <c r="A318" s="7">
        <v>270</v>
      </c>
      <c r="B318" s="18" t="s">
        <v>25</v>
      </c>
      <c r="C318" s="18" t="s">
        <v>297</v>
      </c>
      <c r="D318" s="8" t="s">
        <v>11</v>
      </c>
      <c r="E318" s="8" t="s">
        <v>12</v>
      </c>
      <c r="F318" s="9" t="s">
        <v>13</v>
      </c>
      <c r="G318" s="9">
        <v>2024</v>
      </c>
      <c r="H318" s="10">
        <v>45397</v>
      </c>
      <c r="I318" s="10">
        <v>45529</v>
      </c>
      <c r="J318" s="36">
        <v>212466.67</v>
      </c>
      <c r="K318" s="8" t="s">
        <v>378</v>
      </c>
      <c r="L318" s="95"/>
      <c r="M318">
        <v>212466.67</v>
      </c>
    </row>
    <row r="319" spans="1:13" ht="18.75" x14ac:dyDescent="0.25">
      <c r="A319" s="7">
        <v>271</v>
      </c>
      <c r="B319" s="18" t="s">
        <v>25</v>
      </c>
      <c r="C319" s="18" t="s">
        <v>298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36">
        <v>212466.67</v>
      </c>
      <c r="K319" s="8" t="s">
        <v>378</v>
      </c>
      <c r="L319" s="95"/>
      <c r="M319">
        <v>212466.67</v>
      </c>
    </row>
    <row r="320" spans="1:13" ht="18.75" x14ac:dyDescent="0.25">
      <c r="A320" s="7">
        <v>272</v>
      </c>
      <c r="B320" s="18" t="s">
        <v>25</v>
      </c>
      <c r="C320" s="18" t="s">
        <v>299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59">
        <v>212466.7</v>
      </c>
      <c r="K320" s="8" t="s">
        <v>378</v>
      </c>
      <c r="L320" s="95"/>
      <c r="M320">
        <v>212466.7</v>
      </c>
    </row>
    <row r="321" spans="1:13" ht="18.75" x14ac:dyDescent="0.25">
      <c r="A321" s="7">
        <v>273</v>
      </c>
      <c r="B321" s="18" t="s">
        <v>25</v>
      </c>
      <c r="C321" s="18" t="s">
        <v>300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59">
        <v>1733097.3910000001</v>
      </c>
      <c r="K321" s="8" t="s">
        <v>378</v>
      </c>
      <c r="L321" s="95"/>
      <c r="M321">
        <v>1733097.390966546</v>
      </c>
    </row>
    <row r="322" spans="1:13" ht="18.75" x14ac:dyDescent="0.25">
      <c r="A322" s="7">
        <v>274</v>
      </c>
      <c r="B322" s="18" t="s">
        <v>25</v>
      </c>
      <c r="C322" s="18" t="s">
        <v>301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59">
        <v>2357358.11</v>
      </c>
      <c r="K322" s="8" t="s">
        <v>378</v>
      </c>
      <c r="L322" s="95"/>
      <c r="M322">
        <v>2357358.1122651407</v>
      </c>
    </row>
    <row r="323" spans="1:13" ht="18.75" x14ac:dyDescent="0.25">
      <c r="A323" s="7">
        <v>275</v>
      </c>
      <c r="B323" s="18" t="s">
        <v>25</v>
      </c>
      <c r="C323" s="18" t="s">
        <v>302</v>
      </c>
      <c r="D323" s="8" t="s">
        <v>11</v>
      </c>
      <c r="E323" s="8" t="s">
        <v>12</v>
      </c>
      <c r="F323" s="9" t="s">
        <v>13</v>
      </c>
      <c r="G323" s="9">
        <v>2024</v>
      </c>
      <c r="H323" s="10">
        <v>45397</v>
      </c>
      <c r="I323" s="10">
        <v>45529</v>
      </c>
      <c r="J323" s="59">
        <v>2382386.52</v>
      </c>
      <c r="K323" s="8" t="s">
        <v>378</v>
      </c>
      <c r="L323" s="95"/>
      <c r="M323">
        <v>2382386.5237948732</v>
      </c>
    </row>
    <row r="324" spans="1:13" ht="18.75" x14ac:dyDescent="0.25">
      <c r="A324" s="7">
        <v>276</v>
      </c>
      <c r="B324" s="18" t="s">
        <v>25</v>
      </c>
      <c r="C324" s="18" t="s">
        <v>303</v>
      </c>
      <c r="D324" s="8" t="s">
        <v>11</v>
      </c>
      <c r="E324" s="8" t="s">
        <v>12</v>
      </c>
      <c r="F324" s="9" t="s">
        <v>13</v>
      </c>
      <c r="G324" s="9">
        <v>2024</v>
      </c>
      <c r="H324" s="10">
        <v>45397</v>
      </c>
      <c r="I324" s="10">
        <v>45529</v>
      </c>
      <c r="J324" s="59">
        <v>2611009.44</v>
      </c>
      <c r="K324" s="8" t="s">
        <v>378</v>
      </c>
      <c r="L324" s="95"/>
      <c r="M324">
        <v>2611009.444685664</v>
      </c>
    </row>
    <row r="325" spans="1:13" ht="18.75" customHeight="1" x14ac:dyDescent="0.25">
      <c r="A325" s="7"/>
      <c r="B325" s="97" t="s">
        <v>423</v>
      </c>
      <c r="C325" s="97"/>
      <c r="D325" s="97"/>
      <c r="E325" s="8"/>
      <c r="F325" s="9"/>
      <c r="G325" s="9"/>
      <c r="H325" s="10"/>
      <c r="I325" s="10"/>
      <c r="J325" s="59">
        <v>3077182.3</v>
      </c>
      <c r="K325" s="8" t="s">
        <v>378</v>
      </c>
      <c r="L325" s="95"/>
      <c r="M325">
        <v>3077182.3</v>
      </c>
    </row>
    <row r="326" spans="1:13" ht="18.75" customHeight="1" x14ac:dyDescent="0.25">
      <c r="A326" s="7"/>
      <c r="B326" s="97" t="s">
        <v>427</v>
      </c>
      <c r="C326" s="97"/>
      <c r="D326" s="97"/>
      <c r="E326" s="8"/>
      <c r="F326" s="9"/>
      <c r="G326" s="9"/>
      <c r="H326" s="10"/>
      <c r="I326" s="10"/>
      <c r="J326" s="59">
        <v>605343.1</v>
      </c>
      <c r="K326" s="8" t="s">
        <v>378</v>
      </c>
      <c r="L326" s="96"/>
      <c r="M326">
        <v>605343.1</v>
      </c>
    </row>
    <row r="327" spans="1:13" ht="18.75" x14ac:dyDescent="0.25">
      <c r="A327" s="23"/>
      <c r="B327" s="29">
        <v>9</v>
      </c>
      <c r="C327" s="29"/>
      <c r="D327" s="24"/>
      <c r="E327" s="24"/>
      <c r="F327" s="25"/>
      <c r="G327" s="25"/>
      <c r="H327" s="26"/>
      <c r="I327" s="26"/>
      <c r="J327" s="32">
        <f>SUM(J316:J326)</f>
        <v>18121609.960999999</v>
      </c>
      <c r="K327" s="24"/>
      <c r="L327" s="50"/>
    </row>
    <row r="328" spans="1:13" ht="18.75" customHeight="1" x14ac:dyDescent="0.25">
      <c r="A328" s="7">
        <v>277</v>
      </c>
      <c r="B328" s="16" t="s">
        <v>28</v>
      </c>
      <c r="C328" s="33" t="s">
        <v>304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59">
        <v>6812803.4199999999</v>
      </c>
      <c r="K328" s="8" t="s">
        <v>378</v>
      </c>
      <c r="L328" s="94" t="s">
        <v>398</v>
      </c>
    </row>
    <row r="329" spans="1:13" ht="37.5" x14ac:dyDescent="0.25">
      <c r="A329" s="7">
        <v>278</v>
      </c>
      <c r="B329" s="16" t="s">
        <v>28</v>
      </c>
      <c r="C329" s="33" t="s">
        <v>305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6544617.71</v>
      </c>
      <c r="K329" s="8" t="s">
        <v>378</v>
      </c>
      <c r="L329" s="95"/>
    </row>
    <row r="330" spans="1:13" ht="37.5" x14ac:dyDescent="0.25">
      <c r="A330" s="7">
        <v>279</v>
      </c>
      <c r="B330" s="16" t="s">
        <v>28</v>
      </c>
      <c r="C330" s="33" t="s">
        <v>306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10287083.5</v>
      </c>
      <c r="K330" s="8" t="s">
        <v>378</v>
      </c>
      <c r="L330" s="95"/>
    </row>
    <row r="331" spans="1:13" ht="18.75" x14ac:dyDescent="0.25">
      <c r="A331" s="7">
        <v>280</v>
      </c>
      <c r="B331" s="16" t="s">
        <v>28</v>
      </c>
      <c r="C331" s="33" t="s">
        <v>307</v>
      </c>
      <c r="D331" s="8" t="s">
        <v>11</v>
      </c>
      <c r="E331" s="8" t="s">
        <v>12</v>
      </c>
      <c r="F331" s="9" t="s">
        <v>13</v>
      </c>
      <c r="G331" s="9">
        <v>2024</v>
      </c>
      <c r="H331" s="10">
        <v>45397</v>
      </c>
      <c r="I331" s="10">
        <v>45529</v>
      </c>
      <c r="J331" s="34">
        <v>7860977.9500000002</v>
      </c>
      <c r="K331" s="8" t="s">
        <v>378</v>
      </c>
      <c r="L331" s="95"/>
    </row>
    <row r="332" spans="1:13" ht="18.75" x14ac:dyDescent="0.25">
      <c r="A332" s="7">
        <v>281</v>
      </c>
      <c r="B332" s="16" t="s">
        <v>28</v>
      </c>
      <c r="C332" s="33" t="s">
        <v>308</v>
      </c>
      <c r="D332" s="8" t="s">
        <v>11</v>
      </c>
      <c r="E332" s="8" t="s">
        <v>12</v>
      </c>
      <c r="F332" s="9" t="s">
        <v>13</v>
      </c>
      <c r="G332" s="9">
        <v>2024</v>
      </c>
      <c r="H332" s="10">
        <v>45397</v>
      </c>
      <c r="I332" s="10">
        <v>45529</v>
      </c>
      <c r="J332" s="34">
        <v>6416608.3399999999</v>
      </c>
      <c r="K332" s="8" t="s">
        <v>378</v>
      </c>
      <c r="L332" s="95"/>
    </row>
    <row r="333" spans="1:13" ht="18.75" x14ac:dyDescent="0.25">
      <c r="A333" s="7">
        <v>282</v>
      </c>
      <c r="B333" s="16" t="s">
        <v>28</v>
      </c>
      <c r="C333" s="33" t="s">
        <v>309</v>
      </c>
      <c r="D333" s="8" t="s">
        <v>11</v>
      </c>
      <c r="E333" s="8" t="s">
        <v>12</v>
      </c>
      <c r="F333" s="9" t="s">
        <v>13</v>
      </c>
      <c r="G333" s="9">
        <v>2024</v>
      </c>
      <c r="H333" s="10">
        <v>45397</v>
      </c>
      <c r="I333" s="10">
        <v>45529</v>
      </c>
      <c r="J333" s="34">
        <v>13812510.869999999</v>
      </c>
      <c r="K333" s="8" t="s">
        <v>378</v>
      </c>
      <c r="L333" s="95"/>
    </row>
    <row r="334" spans="1:13" ht="18.75" x14ac:dyDescent="0.25">
      <c r="A334" s="7">
        <v>283</v>
      </c>
      <c r="B334" s="16" t="s">
        <v>28</v>
      </c>
      <c r="C334" s="33" t="s">
        <v>310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34">
        <v>2175069.54</v>
      </c>
      <c r="K334" s="8" t="s">
        <v>378</v>
      </c>
      <c r="L334" s="95"/>
    </row>
    <row r="335" spans="1:13" ht="18.75" x14ac:dyDescent="0.25">
      <c r="A335" s="7">
        <v>284</v>
      </c>
      <c r="B335" s="16" t="s">
        <v>28</v>
      </c>
      <c r="C335" s="33" t="s">
        <v>311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34">
        <v>5983010.9900000002</v>
      </c>
      <c r="K335" s="8" t="s">
        <v>378</v>
      </c>
      <c r="L335" s="95"/>
    </row>
    <row r="336" spans="1:13" ht="18.75" x14ac:dyDescent="0.25">
      <c r="A336" s="7">
        <v>285</v>
      </c>
      <c r="B336" s="16" t="s">
        <v>28</v>
      </c>
      <c r="C336" s="33" t="s">
        <v>312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34">
        <v>13069111.33</v>
      </c>
      <c r="K336" s="8" t="s">
        <v>378</v>
      </c>
      <c r="L336" s="95"/>
    </row>
    <row r="337" spans="1:15" ht="18.75" x14ac:dyDescent="0.25">
      <c r="A337" s="7">
        <v>286</v>
      </c>
      <c r="B337" s="16" t="s">
        <v>28</v>
      </c>
      <c r="C337" s="33" t="s">
        <v>313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34">
        <v>2502262.2599999998</v>
      </c>
      <c r="K337" s="8" t="s">
        <v>378</v>
      </c>
      <c r="L337" s="95"/>
    </row>
    <row r="338" spans="1:15" ht="18.75" x14ac:dyDescent="0.25">
      <c r="A338" s="7">
        <v>287</v>
      </c>
      <c r="B338" s="16" t="s">
        <v>28</v>
      </c>
      <c r="C338" s="33" t="s">
        <v>314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34">
        <v>2180247.11</v>
      </c>
      <c r="K338" s="8" t="s">
        <v>378</v>
      </c>
      <c r="L338" s="95"/>
    </row>
    <row r="339" spans="1:15" ht="18.75" x14ac:dyDescent="0.25">
      <c r="A339" s="7">
        <v>288</v>
      </c>
      <c r="B339" s="16" t="s">
        <v>28</v>
      </c>
      <c r="C339" s="33" t="s">
        <v>315</v>
      </c>
      <c r="D339" s="8" t="s">
        <v>11</v>
      </c>
      <c r="E339" s="8" t="s">
        <v>12</v>
      </c>
      <c r="F339" s="9" t="s">
        <v>13</v>
      </c>
      <c r="G339" s="9">
        <v>2024</v>
      </c>
      <c r="H339" s="10">
        <v>45397</v>
      </c>
      <c r="I339" s="10">
        <v>45529</v>
      </c>
      <c r="J339" s="34">
        <v>8331554.7800000003</v>
      </c>
      <c r="K339" s="8" t="s">
        <v>378</v>
      </c>
      <c r="L339" s="95"/>
    </row>
    <row r="340" spans="1:15" ht="18.75" x14ac:dyDescent="0.25">
      <c r="A340" s="7">
        <v>289</v>
      </c>
      <c r="B340" s="16" t="s">
        <v>28</v>
      </c>
      <c r="C340" s="33" t="s">
        <v>316</v>
      </c>
      <c r="D340" s="8" t="s">
        <v>11</v>
      </c>
      <c r="E340" s="8" t="s">
        <v>12</v>
      </c>
      <c r="F340" s="9" t="s">
        <v>13</v>
      </c>
      <c r="G340" s="9">
        <v>2024</v>
      </c>
      <c r="H340" s="10">
        <v>45397</v>
      </c>
      <c r="I340" s="10">
        <v>45529</v>
      </c>
      <c r="J340" s="34">
        <v>6287419.7400000002</v>
      </c>
      <c r="K340" s="8" t="s">
        <v>378</v>
      </c>
      <c r="L340" s="95"/>
    </row>
    <row r="341" spans="1:15" ht="18.75" x14ac:dyDescent="0.25">
      <c r="A341" s="7">
        <v>290</v>
      </c>
      <c r="B341" s="16" t="s">
        <v>28</v>
      </c>
      <c r="C341" s="33" t="s">
        <v>317</v>
      </c>
      <c r="D341" s="8" t="s">
        <v>11</v>
      </c>
      <c r="E341" s="8" t="s">
        <v>12</v>
      </c>
      <c r="F341" s="9" t="s">
        <v>13</v>
      </c>
      <c r="G341" s="9">
        <v>2024</v>
      </c>
      <c r="H341" s="10">
        <v>45397</v>
      </c>
      <c r="I341" s="10">
        <v>45529</v>
      </c>
      <c r="J341" s="34">
        <v>9020727.7400000002</v>
      </c>
      <c r="K341" s="8" t="s">
        <v>378</v>
      </c>
      <c r="L341" s="95"/>
    </row>
    <row r="342" spans="1:15" ht="18.75" x14ac:dyDescent="0.25">
      <c r="A342" s="7">
        <v>291</v>
      </c>
      <c r="B342" s="16" t="s">
        <v>28</v>
      </c>
      <c r="C342" s="33" t="s">
        <v>318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34">
        <v>13541930.65</v>
      </c>
      <c r="K342" s="8" t="s">
        <v>378</v>
      </c>
      <c r="L342" s="95"/>
    </row>
    <row r="343" spans="1:15" ht="18.75" x14ac:dyDescent="0.25">
      <c r="A343" s="7">
        <v>292</v>
      </c>
      <c r="B343" s="16" t="s">
        <v>28</v>
      </c>
      <c r="C343" s="33" t="s">
        <v>319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34">
        <v>14022676.91</v>
      </c>
      <c r="K343" s="8" t="s">
        <v>378</v>
      </c>
      <c r="L343" s="95"/>
    </row>
    <row r="344" spans="1:15" ht="18.75" x14ac:dyDescent="0.25">
      <c r="A344" s="7">
        <v>293</v>
      </c>
      <c r="B344" s="16" t="s">
        <v>28</v>
      </c>
      <c r="C344" s="33" t="s">
        <v>320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34">
        <v>10343157.08</v>
      </c>
      <c r="K344" s="8" t="s">
        <v>378</v>
      </c>
      <c r="L344" s="95"/>
    </row>
    <row r="345" spans="1:15" ht="18.75" x14ac:dyDescent="0.25">
      <c r="A345" s="7">
        <v>294</v>
      </c>
      <c r="B345" s="16" t="s">
        <v>28</v>
      </c>
      <c r="C345" s="33" t="s">
        <v>321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34">
        <v>155227.04999999999</v>
      </c>
      <c r="K345" s="8" t="s">
        <v>378</v>
      </c>
      <c r="L345" s="95"/>
    </row>
    <row r="346" spans="1:15" ht="18.75" x14ac:dyDescent="0.25">
      <c r="A346" s="7">
        <v>295</v>
      </c>
      <c r="B346" s="16" t="s">
        <v>28</v>
      </c>
      <c r="C346" s="33" t="s">
        <v>322</v>
      </c>
      <c r="D346" s="8" t="s">
        <v>11</v>
      </c>
      <c r="E346" s="8" t="s">
        <v>12</v>
      </c>
      <c r="F346" s="9" t="s">
        <v>13</v>
      </c>
      <c r="G346" s="9">
        <v>2024</v>
      </c>
      <c r="H346" s="10">
        <v>45397</v>
      </c>
      <c r="I346" s="10">
        <v>45529</v>
      </c>
      <c r="J346" s="34">
        <v>1902295.79</v>
      </c>
      <c r="K346" s="8" t="s">
        <v>378</v>
      </c>
      <c r="L346" s="95"/>
    </row>
    <row r="347" spans="1:15" ht="37.5" x14ac:dyDescent="0.25">
      <c r="A347" s="7">
        <v>296</v>
      </c>
      <c r="B347" s="16" t="s">
        <v>28</v>
      </c>
      <c r="C347" s="33" t="s">
        <v>323</v>
      </c>
      <c r="D347" s="8" t="s">
        <v>11</v>
      </c>
      <c r="E347" s="8" t="s">
        <v>12</v>
      </c>
      <c r="F347" s="9" t="s">
        <v>13</v>
      </c>
      <c r="G347" s="9">
        <v>2024</v>
      </c>
      <c r="H347" s="10">
        <v>45397</v>
      </c>
      <c r="I347" s="10">
        <v>45529</v>
      </c>
      <c r="J347" s="34">
        <v>25889878.989999998</v>
      </c>
      <c r="K347" s="8" t="s">
        <v>378</v>
      </c>
      <c r="L347" s="95"/>
    </row>
    <row r="348" spans="1:15" ht="18.75" x14ac:dyDescent="0.25">
      <c r="A348" s="7">
        <v>297</v>
      </c>
      <c r="B348" s="16" t="s">
        <v>28</v>
      </c>
      <c r="C348" s="33" t="s">
        <v>324</v>
      </c>
      <c r="D348" s="8" t="s">
        <v>11</v>
      </c>
      <c r="E348" s="8" t="s">
        <v>12</v>
      </c>
      <c r="F348" s="9" t="s">
        <v>13</v>
      </c>
      <c r="G348" s="9">
        <v>2024</v>
      </c>
      <c r="H348" s="10">
        <v>45397</v>
      </c>
      <c r="I348" s="10">
        <v>45529</v>
      </c>
      <c r="J348" s="34">
        <v>9965964.3499999996</v>
      </c>
      <c r="K348" s="8" t="s">
        <v>378</v>
      </c>
      <c r="L348" s="95"/>
    </row>
    <row r="349" spans="1:15" ht="18.75" x14ac:dyDescent="0.25">
      <c r="A349" s="7"/>
      <c r="B349" s="97" t="s">
        <v>424</v>
      </c>
      <c r="C349" s="97"/>
      <c r="D349" s="97"/>
      <c r="E349" s="8"/>
      <c r="F349" s="9"/>
      <c r="G349" s="9"/>
      <c r="H349" s="10"/>
      <c r="I349" s="10"/>
      <c r="J349" s="34">
        <v>6850461.6600000001</v>
      </c>
      <c r="K349" s="8" t="s">
        <v>378</v>
      </c>
      <c r="L349" s="95"/>
    </row>
    <row r="350" spans="1:15" ht="18.75" customHeight="1" x14ac:dyDescent="0.25">
      <c r="A350" s="7"/>
      <c r="B350" s="97" t="s">
        <v>428</v>
      </c>
      <c r="C350" s="97"/>
      <c r="D350" s="97"/>
      <c r="E350" s="8"/>
      <c r="F350" s="9"/>
      <c r="G350" s="9"/>
      <c r="H350" s="10"/>
      <c r="I350" s="10"/>
      <c r="J350" s="34">
        <v>1347622.38</v>
      </c>
      <c r="K350" s="8" t="s">
        <v>378</v>
      </c>
      <c r="L350" s="96"/>
    </row>
    <row r="351" spans="1:15" ht="18.75" x14ac:dyDescent="0.25">
      <c r="A351" s="23"/>
      <c r="B351" s="27">
        <v>21</v>
      </c>
      <c r="C351" s="24"/>
      <c r="D351" s="24"/>
      <c r="E351" s="24"/>
      <c r="F351" s="25"/>
      <c r="G351" s="25"/>
      <c r="H351" s="26"/>
      <c r="I351" s="32"/>
      <c r="J351" s="32">
        <f>SUM(J328:J350)</f>
        <v>185303220.14000002</v>
      </c>
      <c r="K351" s="24"/>
      <c r="L351" s="50"/>
    </row>
    <row r="352" spans="1:15" ht="18.75" customHeight="1" x14ac:dyDescent="0.25">
      <c r="A352" s="7">
        <v>298</v>
      </c>
      <c r="B352" s="16" t="s">
        <v>26</v>
      </c>
      <c r="C352" s="33" t="s">
        <v>325</v>
      </c>
      <c r="D352" s="8" t="s">
        <v>11</v>
      </c>
      <c r="E352" s="8" t="s">
        <v>12</v>
      </c>
      <c r="F352" s="9" t="s">
        <v>13</v>
      </c>
      <c r="G352" s="9">
        <v>2024</v>
      </c>
      <c r="H352" s="10">
        <v>45397</v>
      </c>
      <c r="I352" s="10">
        <v>45529</v>
      </c>
      <c r="J352" s="34">
        <v>7203304.1462167334</v>
      </c>
      <c r="K352" s="8" t="s">
        <v>378</v>
      </c>
      <c r="L352" s="94" t="s">
        <v>392</v>
      </c>
      <c r="M352" s="52" t="s">
        <v>325</v>
      </c>
      <c r="N352">
        <v>7203304.1462167334</v>
      </c>
      <c r="O352" s="56">
        <v>7203304.1462167334</v>
      </c>
    </row>
    <row r="353" spans="1:15" s="75" customFormat="1" ht="75" x14ac:dyDescent="0.25">
      <c r="A353" s="11">
        <v>299</v>
      </c>
      <c r="B353" s="28" t="s">
        <v>26</v>
      </c>
      <c r="C353" s="77" t="s">
        <v>326</v>
      </c>
      <c r="D353" s="12" t="s">
        <v>11</v>
      </c>
      <c r="E353" s="12" t="s">
        <v>12</v>
      </c>
      <c r="F353" s="13" t="s">
        <v>13</v>
      </c>
      <c r="G353" s="13">
        <v>2024</v>
      </c>
      <c r="H353" s="14">
        <v>45397</v>
      </c>
      <c r="I353" s="14">
        <v>45529</v>
      </c>
      <c r="J353" s="76">
        <v>7899631.7609450677</v>
      </c>
      <c r="K353" s="12" t="s">
        <v>378</v>
      </c>
      <c r="L353" s="95"/>
      <c r="M353" s="39" t="s">
        <v>326</v>
      </c>
      <c r="N353" s="75">
        <v>7899631.7609450677</v>
      </c>
      <c r="O353" s="56">
        <v>7899631.7609450677</v>
      </c>
    </row>
    <row r="354" spans="1:15" ht="37.5" x14ac:dyDescent="0.25">
      <c r="A354" s="7">
        <v>300</v>
      </c>
      <c r="B354" s="16" t="s">
        <v>26</v>
      </c>
      <c r="C354" s="33" t="s">
        <v>327</v>
      </c>
      <c r="D354" s="8" t="s">
        <v>11</v>
      </c>
      <c r="E354" s="8" t="s">
        <v>12</v>
      </c>
      <c r="F354" s="9" t="s">
        <v>13</v>
      </c>
      <c r="G354" s="9">
        <v>2024</v>
      </c>
      <c r="H354" s="10">
        <v>45397</v>
      </c>
      <c r="I354" s="10">
        <v>45529</v>
      </c>
      <c r="J354" s="34">
        <v>583448.08600000001</v>
      </c>
      <c r="K354" s="8" t="s">
        <v>378</v>
      </c>
      <c r="L354" s="95"/>
      <c r="M354" s="40" t="s">
        <v>327</v>
      </c>
      <c r="N354">
        <v>583448.08600000001</v>
      </c>
      <c r="O354" s="56">
        <v>583448.08600000001</v>
      </c>
    </row>
    <row r="355" spans="1:15" ht="37.5" x14ac:dyDescent="0.25">
      <c r="A355" s="7">
        <v>301</v>
      </c>
      <c r="B355" s="16" t="s">
        <v>26</v>
      </c>
      <c r="C355" s="33" t="s">
        <v>328</v>
      </c>
      <c r="D355" s="8" t="s">
        <v>11</v>
      </c>
      <c r="E355" s="8" t="s">
        <v>12</v>
      </c>
      <c r="F355" s="9" t="s">
        <v>13</v>
      </c>
      <c r="G355" s="9">
        <v>2024</v>
      </c>
      <c r="H355" s="10">
        <v>45397</v>
      </c>
      <c r="I355" s="10">
        <v>45529</v>
      </c>
      <c r="J355" s="34">
        <v>429909.11599999998</v>
      </c>
      <c r="K355" s="8" t="s">
        <v>378</v>
      </c>
      <c r="L355" s="95"/>
      <c r="M355" s="40" t="s">
        <v>328</v>
      </c>
      <c r="N355">
        <v>429909.11599999998</v>
      </c>
      <c r="O355" s="56">
        <v>429909.11599999998</v>
      </c>
    </row>
    <row r="356" spans="1:15" s="75" customFormat="1" ht="18.75" customHeight="1" x14ac:dyDescent="0.25">
      <c r="A356" s="11">
        <v>302</v>
      </c>
      <c r="B356" s="28" t="s">
        <v>26</v>
      </c>
      <c r="C356" s="77" t="s">
        <v>329</v>
      </c>
      <c r="D356" s="12" t="s">
        <v>11</v>
      </c>
      <c r="E356" s="12" t="s">
        <v>12</v>
      </c>
      <c r="F356" s="13" t="s">
        <v>13</v>
      </c>
      <c r="G356" s="13">
        <v>2024</v>
      </c>
      <c r="H356" s="14">
        <v>45397</v>
      </c>
      <c r="I356" s="14">
        <v>45529</v>
      </c>
      <c r="J356" s="76">
        <v>7907715.0593934134</v>
      </c>
      <c r="K356" s="12" t="s">
        <v>378</v>
      </c>
      <c r="L356" s="95"/>
      <c r="M356" s="39" t="s">
        <v>329</v>
      </c>
      <c r="N356" s="75">
        <v>7907715.0593934134</v>
      </c>
      <c r="O356" s="56">
        <v>7907715.0593934134</v>
      </c>
    </row>
    <row r="357" spans="1:15" ht="37.5" x14ac:dyDescent="0.25">
      <c r="A357" s="7">
        <v>303</v>
      </c>
      <c r="B357" s="16" t="s">
        <v>26</v>
      </c>
      <c r="C357" s="33" t="s">
        <v>330</v>
      </c>
      <c r="D357" s="8" t="s">
        <v>11</v>
      </c>
      <c r="E357" s="8" t="s">
        <v>12</v>
      </c>
      <c r="F357" s="9" t="s">
        <v>13</v>
      </c>
      <c r="G357" s="9">
        <v>2024</v>
      </c>
      <c r="H357" s="10">
        <v>45397</v>
      </c>
      <c r="I357" s="10">
        <v>45529</v>
      </c>
      <c r="J357" s="34">
        <v>2149570.9049294535</v>
      </c>
      <c r="K357" s="8" t="s">
        <v>378</v>
      </c>
      <c r="L357" s="95"/>
      <c r="M357" s="52" t="s">
        <v>330</v>
      </c>
      <c r="N357">
        <v>2149570.9049294535</v>
      </c>
      <c r="O357" s="56">
        <v>2149570.9049294535</v>
      </c>
    </row>
    <row r="358" spans="1:15" ht="56.25" x14ac:dyDescent="0.25">
      <c r="A358" s="7">
        <v>304</v>
      </c>
      <c r="B358" s="16" t="s">
        <v>26</v>
      </c>
      <c r="C358" s="33" t="s">
        <v>331</v>
      </c>
      <c r="D358" s="8" t="s">
        <v>11</v>
      </c>
      <c r="E358" s="8" t="s">
        <v>12</v>
      </c>
      <c r="F358" s="9" t="s">
        <v>13</v>
      </c>
      <c r="G358" s="9">
        <v>2024</v>
      </c>
      <c r="H358" s="10">
        <v>45397</v>
      </c>
      <c r="I358" s="10">
        <v>45529</v>
      </c>
      <c r="J358" s="34">
        <v>3761572.3339381772</v>
      </c>
      <c r="K358" s="8" t="s">
        <v>378</v>
      </c>
      <c r="L358" s="95"/>
      <c r="M358" s="52" t="s">
        <v>331</v>
      </c>
      <c r="N358">
        <v>3761572.3339381772</v>
      </c>
      <c r="O358" s="56">
        <v>3761572.3339381772</v>
      </c>
    </row>
    <row r="359" spans="1:15" ht="56.25" x14ac:dyDescent="0.25">
      <c r="A359" s="7">
        <v>305</v>
      </c>
      <c r="B359" s="16" t="s">
        <v>26</v>
      </c>
      <c r="C359" s="33" t="s">
        <v>332</v>
      </c>
      <c r="D359" s="8" t="s">
        <v>11</v>
      </c>
      <c r="E359" s="8" t="s">
        <v>12</v>
      </c>
      <c r="F359" s="9" t="s">
        <v>13</v>
      </c>
      <c r="G359" s="9">
        <v>2024</v>
      </c>
      <c r="H359" s="10">
        <v>45397</v>
      </c>
      <c r="I359" s="10">
        <v>45529</v>
      </c>
      <c r="J359" s="34">
        <v>3620983.4878300368</v>
      </c>
      <c r="K359" s="8" t="s">
        <v>378</v>
      </c>
      <c r="L359" s="95"/>
      <c r="M359" s="52" t="s">
        <v>332</v>
      </c>
      <c r="N359">
        <v>3620983.4878300368</v>
      </c>
      <c r="O359" s="56">
        <v>3620983.4878300368</v>
      </c>
    </row>
    <row r="360" spans="1:15" ht="37.5" x14ac:dyDescent="0.25">
      <c r="A360" s="7">
        <v>306</v>
      </c>
      <c r="B360" s="16" t="s">
        <v>26</v>
      </c>
      <c r="C360" s="33" t="s">
        <v>333</v>
      </c>
      <c r="D360" s="8" t="s">
        <v>11</v>
      </c>
      <c r="E360" s="8" t="s">
        <v>12</v>
      </c>
      <c r="F360" s="9" t="s">
        <v>13</v>
      </c>
      <c r="G360" s="9">
        <v>2024</v>
      </c>
      <c r="H360" s="10">
        <v>45397</v>
      </c>
      <c r="I360" s="10">
        <v>45529</v>
      </c>
      <c r="J360" s="34">
        <v>7468771.2309958311</v>
      </c>
      <c r="K360" s="8" t="s">
        <v>378</v>
      </c>
      <c r="L360" s="95"/>
      <c r="M360" s="52" t="s">
        <v>333</v>
      </c>
      <c r="N360">
        <v>7468771.2309958311</v>
      </c>
      <c r="O360" s="56">
        <v>7468771.2309958311</v>
      </c>
    </row>
    <row r="361" spans="1:15" ht="37.5" x14ac:dyDescent="0.25">
      <c r="A361" s="7">
        <v>307</v>
      </c>
      <c r="B361" s="16" t="s">
        <v>26</v>
      </c>
      <c r="C361" s="33" t="s">
        <v>334</v>
      </c>
      <c r="D361" s="8" t="s">
        <v>11</v>
      </c>
      <c r="E361" s="8" t="s">
        <v>12</v>
      </c>
      <c r="F361" s="9" t="s">
        <v>13</v>
      </c>
      <c r="G361" s="9">
        <v>2024</v>
      </c>
      <c r="H361" s="10">
        <v>45397</v>
      </c>
      <c r="I361" s="10">
        <v>45529</v>
      </c>
      <c r="J361" s="34">
        <v>3922323.5787281855</v>
      </c>
      <c r="K361" s="8" t="s">
        <v>378</v>
      </c>
      <c r="L361" s="95"/>
      <c r="M361" s="52" t="s">
        <v>334</v>
      </c>
      <c r="N361">
        <v>3922323.5787281855</v>
      </c>
      <c r="O361" s="56">
        <v>3922323.5787281855</v>
      </c>
    </row>
    <row r="362" spans="1:15" ht="37.5" x14ac:dyDescent="0.25">
      <c r="A362" s="7">
        <v>308</v>
      </c>
      <c r="B362" s="16" t="s">
        <v>26</v>
      </c>
      <c r="C362" s="33" t="s">
        <v>335</v>
      </c>
      <c r="D362" s="8" t="s">
        <v>11</v>
      </c>
      <c r="E362" s="8" t="s">
        <v>12</v>
      </c>
      <c r="F362" s="9" t="s">
        <v>13</v>
      </c>
      <c r="G362" s="9">
        <v>2024</v>
      </c>
      <c r="H362" s="10">
        <v>45397</v>
      </c>
      <c r="I362" s="10">
        <v>45529</v>
      </c>
      <c r="J362" s="34">
        <v>3112919.3252495457</v>
      </c>
      <c r="K362" s="8" t="s">
        <v>378</v>
      </c>
      <c r="L362" s="95"/>
      <c r="M362" s="52" t="s">
        <v>335</v>
      </c>
      <c r="N362">
        <v>3112919.3252495457</v>
      </c>
      <c r="O362" s="56">
        <v>3112919.3252495457</v>
      </c>
    </row>
    <row r="363" spans="1:15" ht="37.5" x14ac:dyDescent="0.25">
      <c r="A363" s="7">
        <v>309</v>
      </c>
      <c r="B363" s="16" t="s">
        <v>26</v>
      </c>
      <c r="C363" s="33" t="s">
        <v>336</v>
      </c>
      <c r="D363" s="8" t="s">
        <v>11</v>
      </c>
      <c r="E363" s="8" t="s">
        <v>12</v>
      </c>
      <c r="F363" s="9" t="s">
        <v>13</v>
      </c>
      <c r="G363" s="9">
        <v>2024</v>
      </c>
      <c r="H363" s="10">
        <v>45397</v>
      </c>
      <c r="I363" s="10">
        <v>45529</v>
      </c>
      <c r="J363" s="34">
        <v>2812830.5275763702</v>
      </c>
      <c r="K363" s="8" t="s">
        <v>378</v>
      </c>
      <c r="L363" s="95"/>
      <c r="M363" s="52" t="s">
        <v>336</v>
      </c>
      <c r="N363">
        <v>2812830.5275763702</v>
      </c>
      <c r="O363" s="56">
        <v>2812830.5275763702</v>
      </c>
    </row>
    <row r="364" spans="1:15" ht="37.5" x14ac:dyDescent="0.25">
      <c r="A364" s="7">
        <v>310</v>
      </c>
      <c r="B364" s="16" t="s">
        <v>26</v>
      </c>
      <c r="C364" s="33" t="s">
        <v>337</v>
      </c>
      <c r="D364" s="8" t="s">
        <v>11</v>
      </c>
      <c r="E364" s="8" t="s">
        <v>12</v>
      </c>
      <c r="F364" s="9" t="s">
        <v>13</v>
      </c>
      <c r="G364" s="9">
        <v>2024</v>
      </c>
      <c r="H364" s="10">
        <v>45397</v>
      </c>
      <c r="I364" s="10">
        <v>45529</v>
      </c>
      <c r="J364" s="34">
        <v>1418856.2120000001</v>
      </c>
      <c r="K364" s="8" t="s">
        <v>378</v>
      </c>
      <c r="L364" s="95"/>
      <c r="M364" s="40" t="s">
        <v>337</v>
      </c>
      <c r="N364">
        <v>1418856.2120000001</v>
      </c>
      <c r="O364" s="56">
        <v>1418856.2120000001</v>
      </c>
    </row>
    <row r="365" spans="1:15" s="75" customFormat="1" ht="56.25" x14ac:dyDescent="0.25">
      <c r="A365" s="11">
        <v>311</v>
      </c>
      <c r="B365" s="28" t="s">
        <v>26</v>
      </c>
      <c r="C365" s="77" t="s">
        <v>338</v>
      </c>
      <c r="D365" s="12" t="s">
        <v>11</v>
      </c>
      <c r="E365" s="12" t="s">
        <v>12</v>
      </c>
      <c r="F365" s="13" t="s">
        <v>13</v>
      </c>
      <c r="G365" s="13">
        <v>2024</v>
      </c>
      <c r="H365" s="14">
        <v>45397</v>
      </c>
      <c r="I365" s="14">
        <v>45529</v>
      </c>
      <c r="J365" s="76">
        <v>4332002.479692922</v>
      </c>
      <c r="K365" s="12" t="s">
        <v>378</v>
      </c>
      <c r="L365" s="95"/>
      <c r="M365" s="39" t="s">
        <v>338</v>
      </c>
      <c r="N365" s="75">
        <v>4332002.479692922</v>
      </c>
      <c r="O365" s="56">
        <v>4332002.479692922</v>
      </c>
    </row>
    <row r="366" spans="1:15" ht="112.5" x14ac:dyDescent="0.25">
      <c r="A366" s="7">
        <v>312</v>
      </c>
      <c r="B366" s="16" t="s">
        <v>26</v>
      </c>
      <c r="C366" s="33" t="s">
        <v>339</v>
      </c>
      <c r="D366" s="8" t="s">
        <v>11</v>
      </c>
      <c r="E366" s="8" t="s">
        <v>12</v>
      </c>
      <c r="F366" s="9" t="s">
        <v>13</v>
      </c>
      <c r="G366" s="9">
        <v>2024</v>
      </c>
      <c r="H366" s="10">
        <v>45397</v>
      </c>
      <c r="I366" s="10">
        <v>45529</v>
      </c>
      <c r="J366" s="34">
        <v>580138.04999999993</v>
      </c>
      <c r="K366" s="8" t="s">
        <v>378</v>
      </c>
      <c r="L366" s="95"/>
      <c r="M366" s="40" t="s">
        <v>339</v>
      </c>
      <c r="N366">
        <v>580138.04999999993</v>
      </c>
      <c r="O366" s="56">
        <v>580138.04999999993</v>
      </c>
    </row>
    <row r="367" spans="1:15" ht="56.25" x14ac:dyDescent="0.25">
      <c r="A367" s="7">
        <v>313</v>
      </c>
      <c r="B367" s="16" t="s">
        <v>26</v>
      </c>
      <c r="C367" s="33" t="s">
        <v>340</v>
      </c>
      <c r="D367" s="8" t="s">
        <v>11</v>
      </c>
      <c r="E367" s="8" t="s">
        <v>12</v>
      </c>
      <c r="F367" s="9" t="s">
        <v>13</v>
      </c>
      <c r="G367" s="9">
        <v>2024</v>
      </c>
      <c r="H367" s="10">
        <v>45397</v>
      </c>
      <c r="I367" s="10">
        <v>45529</v>
      </c>
      <c r="J367" s="34">
        <v>8293138.7792906184</v>
      </c>
      <c r="K367" s="8" t="s">
        <v>378</v>
      </c>
      <c r="L367" s="95"/>
      <c r="M367" s="40" t="s">
        <v>340</v>
      </c>
      <c r="N367">
        <v>8293138.7792906184</v>
      </c>
      <c r="O367" s="56">
        <v>8293138.7792906184</v>
      </c>
    </row>
    <row r="368" spans="1:15" ht="37.5" x14ac:dyDescent="0.25">
      <c r="A368" s="7">
        <v>314</v>
      </c>
      <c r="B368" s="16" t="s">
        <v>26</v>
      </c>
      <c r="C368" s="33" t="s">
        <v>341</v>
      </c>
      <c r="D368" s="8" t="s">
        <v>11</v>
      </c>
      <c r="E368" s="8" t="s">
        <v>12</v>
      </c>
      <c r="F368" s="9" t="s">
        <v>13</v>
      </c>
      <c r="G368" s="9">
        <v>2024</v>
      </c>
      <c r="H368" s="10">
        <v>45397</v>
      </c>
      <c r="I368" s="10">
        <v>45529</v>
      </c>
      <c r="J368" s="34">
        <v>573461.75</v>
      </c>
      <c r="K368" s="8" t="s">
        <v>378</v>
      </c>
      <c r="L368" s="95"/>
      <c r="M368" s="40" t="s">
        <v>341</v>
      </c>
      <c r="N368">
        <v>573461.75</v>
      </c>
      <c r="O368" s="56">
        <v>573461.75</v>
      </c>
    </row>
    <row r="369" spans="1:15" ht="37.5" x14ac:dyDescent="0.25">
      <c r="A369" s="7">
        <v>315</v>
      </c>
      <c r="B369" s="16" t="s">
        <v>26</v>
      </c>
      <c r="C369" s="33" t="s">
        <v>342</v>
      </c>
      <c r="D369" s="8" t="s">
        <v>11</v>
      </c>
      <c r="E369" s="8" t="s">
        <v>12</v>
      </c>
      <c r="F369" s="9" t="s">
        <v>13</v>
      </c>
      <c r="G369" s="9">
        <v>2024</v>
      </c>
      <c r="H369" s="10">
        <v>45397</v>
      </c>
      <c r="I369" s="10">
        <v>45529</v>
      </c>
      <c r="J369" s="34">
        <v>4903015.4708913947</v>
      </c>
      <c r="K369" s="8" t="s">
        <v>378</v>
      </c>
      <c r="L369" s="95"/>
      <c r="M369" s="52" t="s">
        <v>342</v>
      </c>
      <c r="N369">
        <v>4903015.4708913947</v>
      </c>
      <c r="O369" s="56">
        <v>4903015.4708913947</v>
      </c>
    </row>
    <row r="370" spans="1:15" ht="37.5" x14ac:dyDescent="0.25">
      <c r="A370" s="7">
        <v>316</v>
      </c>
      <c r="B370" s="16" t="s">
        <v>26</v>
      </c>
      <c r="C370" s="33" t="s">
        <v>343</v>
      </c>
      <c r="D370" s="8" t="s">
        <v>11</v>
      </c>
      <c r="E370" s="8" t="s">
        <v>12</v>
      </c>
      <c r="F370" s="9" t="s">
        <v>13</v>
      </c>
      <c r="G370" s="9">
        <v>2024</v>
      </c>
      <c r="H370" s="10">
        <v>45397</v>
      </c>
      <c r="I370" s="10">
        <v>45529</v>
      </c>
      <c r="J370" s="34">
        <v>4713234.8872531522</v>
      </c>
      <c r="K370" s="8" t="s">
        <v>378</v>
      </c>
      <c r="L370" s="95"/>
      <c r="M370" s="52" t="s">
        <v>343</v>
      </c>
      <c r="N370">
        <v>4713234.8872531522</v>
      </c>
      <c r="O370" s="56">
        <v>4713234.8872531522</v>
      </c>
    </row>
    <row r="371" spans="1:15" ht="37.5" x14ac:dyDescent="0.25">
      <c r="A371" s="7">
        <v>317</v>
      </c>
      <c r="B371" s="16" t="s">
        <v>26</v>
      </c>
      <c r="C371" s="33" t="s">
        <v>344</v>
      </c>
      <c r="D371" s="8" t="s">
        <v>11</v>
      </c>
      <c r="E371" s="8" t="s">
        <v>12</v>
      </c>
      <c r="F371" s="9" t="s">
        <v>13</v>
      </c>
      <c r="G371" s="9">
        <v>2024</v>
      </c>
      <c r="H371" s="10">
        <v>45397</v>
      </c>
      <c r="I371" s="10">
        <v>45529</v>
      </c>
      <c r="J371" s="34">
        <v>10696206.654853648</v>
      </c>
      <c r="K371" s="8" t="s">
        <v>378</v>
      </c>
      <c r="L371" s="95"/>
      <c r="M371" s="52" t="s">
        <v>344</v>
      </c>
      <c r="N371">
        <v>10696206.654853648</v>
      </c>
      <c r="O371" s="56">
        <v>10696206.654853648</v>
      </c>
    </row>
    <row r="372" spans="1:15" ht="18.75" x14ac:dyDescent="0.25">
      <c r="A372" s="7">
        <v>318</v>
      </c>
      <c r="B372" s="16" t="s">
        <v>26</v>
      </c>
      <c r="C372" s="33" t="s">
        <v>345</v>
      </c>
      <c r="D372" s="8" t="s">
        <v>11</v>
      </c>
      <c r="E372" s="8" t="s">
        <v>12</v>
      </c>
      <c r="F372" s="9" t="s">
        <v>13</v>
      </c>
      <c r="G372" s="9">
        <v>2024</v>
      </c>
      <c r="H372" s="10">
        <v>45397</v>
      </c>
      <c r="I372" s="10">
        <v>45529</v>
      </c>
      <c r="J372" s="34">
        <v>19295179.530000001</v>
      </c>
      <c r="K372" s="8" t="s">
        <v>378</v>
      </c>
      <c r="L372" s="95"/>
      <c r="M372" s="52"/>
      <c r="N372">
        <v>18637049.549974907</v>
      </c>
      <c r="O372" s="56">
        <v>18637049.549974907</v>
      </c>
    </row>
    <row r="373" spans="1:15" ht="37.5" x14ac:dyDescent="0.25">
      <c r="A373" s="7">
        <v>319</v>
      </c>
      <c r="B373" s="16" t="s">
        <v>26</v>
      </c>
      <c r="C373" s="33" t="s">
        <v>346</v>
      </c>
      <c r="D373" s="8" t="s">
        <v>11</v>
      </c>
      <c r="E373" s="8" t="s">
        <v>12</v>
      </c>
      <c r="F373" s="9" t="s">
        <v>13</v>
      </c>
      <c r="G373" s="9">
        <v>2024</v>
      </c>
      <c r="H373" s="10">
        <v>45397</v>
      </c>
      <c r="I373" s="10">
        <v>45529</v>
      </c>
      <c r="J373" s="34">
        <v>11131825.191281976</v>
      </c>
      <c r="K373" s="8" t="s">
        <v>378</v>
      </c>
      <c r="L373" s="95"/>
      <c r="M373" s="40" t="s">
        <v>345</v>
      </c>
      <c r="N373">
        <v>11131825.191281976</v>
      </c>
      <c r="O373" s="56">
        <v>11131825.191281976</v>
      </c>
    </row>
    <row r="374" spans="1:15" ht="37.5" x14ac:dyDescent="0.25">
      <c r="A374" s="7">
        <v>320</v>
      </c>
      <c r="B374" s="16" t="s">
        <v>26</v>
      </c>
      <c r="C374" s="33" t="s">
        <v>347</v>
      </c>
      <c r="D374" s="8" t="s">
        <v>11</v>
      </c>
      <c r="E374" s="8" t="s">
        <v>12</v>
      </c>
      <c r="F374" s="9" t="s">
        <v>13</v>
      </c>
      <c r="G374" s="9">
        <v>2024</v>
      </c>
      <c r="H374" s="10">
        <v>45397</v>
      </c>
      <c r="I374" s="10">
        <v>45529</v>
      </c>
      <c r="J374" s="34">
        <v>2104129.8815816855</v>
      </c>
      <c r="K374" s="8" t="s">
        <v>378</v>
      </c>
      <c r="L374" s="95"/>
      <c r="M374" s="40" t="s">
        <v>346</v>
      </c>
      <c r="N374">
        <v>2104129.8815816855</v>
      </c>
      <c r="O374" s="56">
        <v>2104129.8815816855</v>
      </c>
    </row>
    <row r="375" spans="1:15" ht="56.25" x14ac:dyDescent="0.25">
      <c r="A375" s="7">
        <v>321</v>
      </c>
      <c r="B375" s="16" t="s">
        <v>26</v>
      </c>
      <c r="C375" s="33" t="s">
        <v>348</v>
      </c>
      <c r="D375" s="8" t="s">
        <v>11</v>
      </c>
      <c r="E375" s="8" t="s">
        <v>12</v>
      </c>
      <c r="F375" s="9" t="s">
        <v>13</v>
      </c>
      <c r="G375" s="9">
        <v>2024</v>
      </c>
      <c r="H375" s="10">
        <v>45397</v>
      </c>
      <c r="I375" s="10">
        <v>45529</v>
      </c>
      <c r="J375" s="34">
        <v>11672147.942236774</v>
      </c>
      <c r="K375" s="8" t="s">
        <v>378</v>
      </c>
      <c r="L375" s="95"/>
      <c r="M375" s="40" t="s">
        <v>347</v>
      </c>
      <c r="N375">
        <v>11672147.942236774</v>
      </c>
      <c r="O375" s="56">
        <v>11672147.942236774</v>
      </c>
    </row>
    <row r="376" spans="1:15" ht="56.25" x14ac:dyDescent="0.25">
      <c r="A376" s="7">
        <v>322</v>
      </c>
      <c r="B376" s="16" t="s">
        <v>26</v>
      </c>
      <c r="C376" s="33" t="s">
        <v>349</v>
      </c>
      <c r="D376" s="8" t="s">
        <v>11</v>
      </c>
      <c r="E376" s="8" t="s">
        <v>12</v>
      </c>
      <c r="F376" s="9" t="s">
        <v>13</v>
      </c>
      <c r="G376" s="9">
        <v>2024</v>
      </c>
      <c r="H376" s="10">
        <v>45397</v>
      </c>
      <c r="I376" s="10">
        <v>45529</v>
      </c>
      <c r="J376" s="34">
        <v>3277562.8212600001</v>
      </c>
      <c r="K376" s="8" t="s">
        <v>378</v>
      </c>
      <c r="L376" s="95"/>
      <c r="M376" s="40" t="s">
        <v>348</v>
      </c>
      <c r="N376">
        <v>3277562.8212600001</v>
      </c>
      <c r="O376" s="56">
        <v>3277562.8212600001</v>
      </c>
    </row>
    <row r="377" spans="1:15" ht="56.25" x14ac:dyDescent="0.25">
      <c r="A377" s="7">
        <v>323</v>
      </c>
      <c r="B377" s="16" t="s">
        <v>26</v>
      </c>
      <c r="C377" s="33" t="s">
        <v>350</v>
      </c>
      <c r="D377" s="8" t="s">
        <v>11</v>
      </c>
      <c r="E377" s="8" t="s">
        <v>12</v>
      </c>
      <c r="F377" s="9" t="s">
        <v>13</v>
      </c>
      <c r="G377" s="9">
        <v>2024</v>
      </c>
      <c r="H377" s="10">
        <v>45397</v>
      </c>
      <c r="I377" s="10">
        <v>45529</v>
      </c>
      <c r="J377" s="34">
        <v>8245976.4219572321</v>
      </c>
      <c r="K377" s="8" t="s">
        <v>378</v>
      </c>
      <c r="L377" s="95"/>
      <c r="M377" s="40" t="s">
        <v>349</v>
      </c>
      <c r="N377">
        <v>8245976.4219572321</v>
      </c>
      <c r="O377" s="56">
        <v>8245976.4219572321</v>
      </c>
    </row>
    <row r="378" spans="1:15" ht="56.25" x14ac:dyDescent="0.25">
      <c r="A378" s="7">
        <v>324</v>
      </c>
      <c r="B378" s="16" t="s">
        <v>26</v>
      </c>
      <c r="C378" s="33" t="s">
        <v>351</v>
      </c>
      <c r="D378" s="8" t="s">
        <v>11</v>
      </c>
      <c r="E378" s="8" t="s">
        <v>12</v>
      </c>
      <c r="F378" s="9" t="s">
        <v>13</v>
      </c>
      <c r="G378" s="9">
        <v>2024</v>
      </c>
      <c r="H378" s="10">
        <v>45397</v>
      </c>
      <c r="I378" s="10">
        <v>45529</v>
      </c>
      <c r="J378" s="34">
        <v>10956875.787040487</v>
      </c>
      <c r="K378" s="8" t="s">
        <v>378</v>
      </c>
      <c r="L378" s="95"/>
      <c r="M378" s="40" t="s">
        <v>350</v>
      </c>
      <c r="N378">
        <v>10956875.787040487</v>
      </c>
      <c r="O378" s="56">
        <v>10956875.787040487</v>
      </c>
    </row>
    <row r="379" spans="1:15" ht="37.5" x14ac:dyDescent="0.25">
      <c r="A379" s="7">
        <v>325</v>
      </c>
      <c r="B379" s="16" t="s">
        <v>26</v>
      </c>
      <c r="C379" s="33" t="s">
        <v>352</v>
      </c>
      <c r="D379" s="8" t="s">
        <v>11</v>
      </c>
      <c r="E379" s="8" t="s">
        <v>12</v>
      </c>
      <c r="F379" s="9" t="s">
        <v>13</v>
      </c>
      <c r="G379" s="9">
        <v>2024</v>
      </c>
      <c r="H379" s="10">
        <v>45397</v>
      </c>
      <c r="I379" s="10">
        <v>45529</v>
      </c>
      <c r="J379" s="34">
        <v>6879096.8635578919</v>
      </c>
      <c r="K379" s="8" t="s">
        <v>378</v>
      </c>
      <c r="L379" s="95"/>
      <c r="M379" s="40" t="s">
        <v>351</v>
      </c>
      <c r="N379">
        <v>6879096.8635578919</v>
      </c>
      <c r="O379" s="56">
        <v>6879096.8635578919</v>
      </c>
    </row>
    <row r="380" spans="1:15" ht="37.5" x14ac:dyDescent="0.25">
      <c r="A380" s="7">
        <v>326</v>
      </c>
      <c r="B380" s="16" t="s">
        <v>26</v>
      </c>
      <c r="C380" s="33" t="s">
        <v>353</v>
      </c>
      <c r="D380" s="8" t="s">
        <v>11</v>
      </c>
      <c r="E380" s="8" t="s">
        <v>12</v>
      </c>
      <c r="F380" s="9" t="s">
        <v>13</v>
      </c>
      <c r="G380" s="9">
        <v>2024</v>
      </c>
      <c r="H380" s="10">
        <v>45397</v>
      </c>
      <c r="I380" s="10">
        <v>45529</v>
      </c>
      <c r="J380" s="34">
        <v>8289914.4875082588</v>
      </c>
      <c r="K380" s="8" t="s">
        <v>378</v>
      </c>
      <c r="L380" s="95"/>
      <c r="M380" s="40" t="s">
        <v>352</v>
      </c>
      <c r="N380">
        <v>8289914.4875082588</v>
      </c>
      <c r="O380" s="56">
        <v>8289914.4875082588</v>
      </c>
    </row>
    <row r="381" spans="1:15" ht="37.5" x14ac:dyDescent="0.25">
      <c r="A381" s="7">
        <v>327</v>
      </c>
      <c r="B381" s="16" t="s">
        <v>26</v>
      </c>
      <c r="C381" s="33" t="s">
        <v>354</v>
      </c>
      <c r="D381" s="8" t="s">
        <v>11</v>
      </c>
      <c r="E381" s="8" t="s">
        <v>12</v>
      </c>
      <c r="F381" s="9" t="s">
        <v>13</v>
      </c>
      <c r="G381" s="9">
        <v>2024</v>
      </c>
      <c r="H381" s="10">
        <v>45397</v>
      </c>
      <c r="I381" s="10">
        <v>45529</v>
      </c>
      <c r="J381" s="34">
        <v>2981339.1597799999</v>
      </c>
      <c r="K381" s="8" t="s">
        <v>378</v>
      </c>
      <c r="L381" s="95"/>
      <c r="M381" s="40" t="s">
        <v>353</v>
      </c>
      <c r="N381">
        <v>2981339.1597799999</v>
      </c>
      <c r="O381" s="56">
        <v>2981339.1597799999</v>
      </c>
    </row>
    <row r="382" spans="1:15" ht="18.75" customHeight="1" x14ac:dyDescent="0.25">
      <c r="A382" s="7"/>
      <c r="B382" s="97" t="s">
        <v>425</v>
      </c>
      <c r="C382" s="97"/>
      <c r="D382" s="97"/>
      <c r="E382" s="8"/>
      <c r="F382" s="9"/>
      <c r="G382" s="9"/>
      <c r="H382" s="10"/>
      <c r="I382" s="10"/>
      <c r="J382" s="34">
        <v>8609484.5</v>
      </c>
      <c r="K382" s="8" t="s">
        <v>378</v>
      </c>
      <c r="L382" s="95"/>
      <c r="M382" s="40" t="s">
        <v>354</v>
      </c>
    </row>
    <row r="383" spans="1:15" ht="18.75" customHeight="1" x14ac:dyDescent="0.25">
      <c r="A383" s="7"/>
      <c r="B383" s="97" t="s">
        <v>429</v>
      </c>
      <c r="C383" s="97"/>
      <c r="D383" s="97"/>
      <c r="E383" s="8"/>
      <c r="F383" s="9"/>
      <c r="G383" s="9"/>
      <c r="H383" s="10"/>
      <c r="I383" s="10"/>
      <c r="J383" s="34">
        <v>1693657.23</v>
      </c>
      <c r="K383" s="8" t="s">
        <v>378</v>
      </c>
      <c r="L383" s="96"/>
    </row>
    <row r="384" spans="1:15" ht="18.75" x14ac:dyDescent="0.25">
      <c r="A384" s="23"/>
      <c r="B384" s="27">
        <v>30</v>
      </c>
      <c r="C384" s="24"/>
      <c r="D384" s="24"/>
      <c r="E384" s="24"/>
      <c r="F384" s="25"/>
      <c r="G384" s="25"/>
      <c r="H384" s="26"/>
      <c r="I384" s="26"/>
      <c r="J384" s="32">
        <f>SUM(J352:J383)</f>
        <v>181520223.65798885</v>
      </c>
      <c r="K384" s="24"/>
      <c r="L384" s="55"/>
    </row>
    <row r="385" spans="1:14" ht="18.75" customHeight="1" x14ac:dyDescent="0.25">
      <c r="A385" s="7">
        <v>328</v>
      </c>
      <c r="B385" s="17" t="s">
        <v>27</v>
      </c>
      <c r="C385" s="33" t="s">
        <v>355</v>
      </c>
      <c r="D385" s="8" t="s">
        <v>11</v>
      </c>
      <c r="E385" s="8" t="s">
        <v>12</v>
      </c>
      <c r="F385" s="9" t="s">
        <v>13</v>
      </c>
      <c r="G385" s="9">
        <v>2024</v>
      </c>
      <c r="H385" s="10">
        <v>45397</v>
      </c>
      <c r="I385" s="10">
        <v>45529</v>
      </c>
      <c r="J385" s="65">
        <v>7899274.0099999998</v>
      </c>
      <c r="K385" s="8" t="s">
        <v>378</v>
      </c>
      <c r="L385" s="94" t="s">
        <v>393</v>
      </c>
    </row>
    <row r="386" spans="1:14" ht="18.75" x14ac:dyDescent="0.25">
      <c r="A386" s="7">
        <v>329</v>
      </c>
      <c r="B386" s="17" t="s">
        <v>27</v>
      </c>
      <c r="C386" s="33" t="s">
        <v>356</v>
      </c>
      <c r="D386" s="8" t="s">
        <v>11</v>
      </c>
      <c r="E386" s="8" t="s">
        <v>12</v>
      </c>
      <c r="F386" s="9" t="s">
        <v>13</v>
      </c>
      <c r="G386" s="9">
        <v>2024</v>
      </c>
      <c r="H386" s="10">
        <v>45397</v>
      </c>
      <c r="I386" s="10">
        <v>45529</v>
      </c>
      <c r="J386" s="65">
        <v>3339198.63</v>
      </c>
      <c r="K386" s="8" t="s">
        <v>378</v>
      </c>
      <c r="L386" s="95"/>
    </row>
    <row r="387" spans="1:14" ht="37.5" x14ac:dyDescent="0.25">
      <c r="A387" s="7">
        <v>330</v>
      </c>
      <c r="B387" s="17" t="s">
        <v>27</v>
      </c>
      <c r="C387" s="33" t="s">
        <v>357</v>
      </c>
      <c r="D387" s="8" t="s">
        <v>11</v>
      </c>
      <c r="E387" s="8" t="s">
        <v>12</v>
      </c>
      <c r="F387" s="9" t="s">
        <v>13</v>
      </c>
      <c r="G387" s="9">
        <v>2024</v>
      </c>
      <c r="H387" s="10">
        <v>45397</v>
      </c>
      <c r="I387" s="10">
        <v>45529</v>
      </c>
      <c r="J387" s="65">
        <v>2713651.96</v>
      </c>
      <c r="K387" s="8" t="s">
        <v>378</v>
      </c>
      <c r="L387" s="95"/>
      <c r="N387" s="42" t="e">
        <f>J384-#REF!</f>
        <v>#REF!</v>
      </c>
    </row>
    <row r="388" spans="1:14" ht="18.75" x14ac:dyDescent="0.25">
      <c r="A388" s="7">
        <v>331</v>
      </c>
      <c r="B388" s="17" t="s">
        <v>27</v>
      </c>
      <c r="C388" s="33" t="s">
        <v>358</v>
      </c>
      <c r="D388" s="8" t="s">
        <v>11</v>
      </c>
      <c r="E388" s="8" t="s">
        <v>12</v>
      </c>
      <c r="F388" s="9" t="s">
        <v>13</v>
      </c>
      <c r="G388" s="9">
        <v>2024</v>
      </c>
      <c r="H388" s="10">
        <v>45397</v>
      </c>
      <c r="I388" s="10">
        <v>45529</v>
      </c>
      <c r="J388" s="65">
        <v>2517921.7400000002</v>
      </c>
      <c r="K388" s="8" t="s">
        <v>378</v>
      </c>
      <c r="L388" s="95"/>
    </row>
    <row r="389" spans="1:14" ht="18.75" x14ac:dyDescent="0.25">
      <c r="A389" s="7">
        <v>332</v>
      </c>
      <c r="B389" s="17" t="s">
        <v>27</v>
      </c>
      <c r="C389" s="33" t="s">
        <v>359</v>
      </c>
      <c r="D389" s="8" t="s">
        <v>11</v>
      </c>
      <c r="E389" s="8" t="s">
        <v>12</v>
      </c>
      <c r="F389" s="9" t="s">
        <v>13</v>
      </c>
      <c r="G389" s="9">
        <v>2024</v>
      </c>
      <c r="H389" s="10">
        <v>45397</v>
      </c>
      <c r="I389" s="10">
        <v>45529</v>
      </c>
      <c r="J389" s="65">
        <v>11818253.6</v>
      </c>
      <c r="K389" s="8" t="s">
        <v>378</v>
      </c>
      <c r="L389" s="95"/>
    </row>
    <row r="390" spans="1:14" ht="18.75" x14ac:dyDescent="0.25">
      <c r="A390" s="7">
        <v>333</v>
      </c>
      <c r="B390" s="17" t="s">
        <v>27</v>
      </c>
      <c r="C390" s="33" t="s">
        <v>360</v>
      </c>
      <c r="D390" s="8" t="s">
        <v>11</v>
      </c>
      <c r="E390" s="8" t="s">
        <v>12</v>
      </c>
      <c r="F390" s="9" t="s">
        <v>13</v>
      </c>
      <c r="G390" s="9">
        <v>2024</v>
      </c>
      <c r="H390" s="10">
        <v>45397</v>
      </c>
      <c r="I390" s="10">
        <v>45529</v>
      </c>
      <c r="J390" s="65">
        <v>7474765.3499999996</v>
      </c>
      <c r="K390" s="8" t="s">
        <v>378</v>
      </c>
      <c r="L390" s="95"/>
    </row>
    <row r="391" spans="1:14" ht="18.75" x14ac:dyDescent="0.25">
      <c r="A391" s="7">
        <v>334</v>
      </c>
      <c r="B391" s="17" t="s">
        <v>27</v>
      </c>
      <c r="C391" s="33" t="s">
        <v>361</v>
      </c>
      <c r="D391" s="8" t="s">
        <v>11</v>
      </c>
      <c r="E391" s="8" t="s">
        <v>12</v>
      </c>
      <c r="F391" s="9" t="s">
        <v>13</v>
      </c>
      <c r="G391" s="9">
        <v>2024</v>
      </c>
      <c r="H391" s="10">
        <v>45397</v>
      </c>
      <c r="I391" s="10">
        <v>45529</v>
      </c>
      <c r="J391" s="65">
        <v>5765909.9900000002</v>
      </c>
      <c r="K391" s="8" t="s">
        <v>378</v>
      </c>
      <c r="L391" s="95"/>
    </row>
    <row r="392" spans="1:14" ht="18.75" x14ac:dyDescent="0.25">
      <c r="A392" s="7">
        <v>335</v>
      </c>
      <c r="B392" s="17" t="s">
        <v>27</v>
      </c>
      <c r="C392" s="33" t="s">
        <v>362</v>
      </c>
      <c r="D392" s="8" t="s">
        <v>11</v>
      </c>
      <c r="E392" s="8" t="s">
        <v>12</v>
      </c>
      <c r="F392" s="9" t="s">
        <v>13</v>
      </c>
      <c r="G392" s="9">
        <v>2024</v>
      </c>
      <c r="H392" s="10">
        <v>45397</v>
      </c>
      <c r="I392" s="10">
        <v>45529</v>
      </c>
      <c r="J392" s="65">
        <v>5219418.08</v>
      </c>
      <c r="K392" s="8" t="s">
        <v>378</v>
      </c>
      <c r="L392" s="95"/>
    </row>
    <row r="393" spans="1:14" ht="18.75" x14ac:dyDescent="0.25">
      <c r="A393" s="7">
        <v>336</v>
      </c>
      <c r="B393" s="17" t="s">
        <v>27</v>
      </c>
      <c r="C393" s="33" t="s">
        <v>363</v>
      </c>
      <c r="D393" s="8" t="s">
        <v>11</v>
      </c>
      <c r="E393" s="8" t="s">
        <v>12</v>
      </c>
      <c r="F393" s="9" t="s">
        <v>13</v>
      </c>
      <c r="G393" s="9">
        <v>2024</v>
      </c>
      <c r="H393" s="10">
        <v>45397</v>
      </c>
      <c r="I393" s="10">
        <v>45529</v>
      </c>
      <c r="J393" s="65">
        <v>1207298.5600000001</v>
      </c>
      <c r="K393" s="8" t="s">
        <v>378</v>
      </c>
      <c r="L393" s="95"/>
    </row>
    <row r="394" spans="1:14" ht="18.75" x14ac:dyDescent="0.25">
      <c r="A394" s="7">
        <v>337</v>
      </c>
      <c r="B394" s="17" t="s">
        <v>27</v>
      </c>
      <c r="C394" s="33" t="s">
        <v>364</v>
      </c>
      <c r="D394" s="8" t="s">
        <v>11</v>
      </c>
      <c r="E394" s="8" t="s">
        <v>12</v>
      </c>
      <c r="F394" s="9" t="s">
        <v>13</v>
      </c>
      <c r="G394" s="9">
        <v>2024</v>
      </c>
      <c r="H394" s="10">
        <v>45397</v>
      </c>
      <c r="I394" s="10">
        <v>45529</v>
      </c>
      <c r="J394" s="65">
        <v>8566414.5199999996</v>
      </c>
      <c r="K394" s="8" t="s">
        <v>378</v>
      </c>
      <c r="L394" s="95"/>
    </row>
    <row r="395" spans="1:14" ht="18.75" x14ac:dyDescent="0.25">
      <c r="A395" s="7">
        <v>338</v>
      </c>
      <c r="B395" s="17" t="s">
        <v>27</v>
      </c>
      <c r="C395" s="33" t="s">
        <v>365</v>
      </c>
      <c r="D395" s="8" t="s">
        <v>11</v>
      </c>
      <c r="E395" s="8" t="s">
        <v>12</v>
      </c>
      <c r="F395" s="9" t="s">
        <v>13</v>
      </c>
      <c r="G395" s="9">
        <v>2024</v>
      </c>
      <c r="H395" s="10">
        <v>45397</v>
      </c>
      <c r="I395" s="10">
        <v>45529</v>
      </c>
      <c r="J395" s="65">
        <v>4124258.36</v>
      </c>
      <c r="K395" s="8" t="s">
        <v>378</v>
      </c>
      <c r="L395" s="95"/>
    </row>
    <row r="396" spans="1:14" ht="18.75" x14ac:dyDescent="0.25">
      <c r="A396" s="7">
        <v>339</v>
      </c>
      <c r="B396" s="17" t="s">
        <v>27</v>
      </c>
      <c r="C396" s="33" t="s">
        <v>366</v>
      </c>
      <c r="D396" s="8" t="s">
        <v>11</v>
      </c>
      <c r="E396" s="8" t="s">
        <v>12</v>
      </c>
      <c r="F396" s="9" t="s">
        <v>13</v>
      </c>
      <c r="G396" s="9">
        <v>2024</v>
      </c>
      <c r="H396" s="10">
        <v>45397</v>
      </c>
      <c r="I396" s="10">
        <v>45529</v>
      </c>
      <c r="J396" s="65">
        <v>7468009.2199999997</v>
      </c>
      <c r="K396" s="8" t="s">
        <v>378</v>
      </c>
      <c r="L396" s="95"/>
    </row>
    <row r="397" spans="1:14" ht="18.75" x14ac:dyDescent="0.25">
      <c r="A397" s="7">
        <v>340</v>
      </c>
      <c r="B397" s="17" t="s">
        <v>27</v>
      </c>
      <c r="C397" s="33" t="s">
        <v>367</v>
      </c>
      <c r="D397" s="8" t="s">
        <v>11</v>
      </c>
      <c r="E397" s="8" t="s">
        <v>12</v>
      </c>
      <c r="F397" s="9" t="s">
        <v>13</v>
      </c>
      <c r="G397" s="9">
        <v>2024</v>
      </c>
      <c r="H397" s="10">
        <v>45397</v>
      </c>
      <c r="I397" s="10">
        <v>45529</v>
      </c>
      <c r="J397" s="65">
        <v>3457185.9</v>
      </c>
      <c r="K397" s="8" t="s">
        <v>378</v>
      </c>
      <c r="L397" s="95"/>
    </row>
    <row r="398" spans="1:14" ht="18.75" x14ac:dyDescent="0.25">
      <c r="A398" s="7">
        <v>341</v>
      </c>
      <c r="B398" s="17" t="s">
        <v>27</v>
      </c>
      <c r="C398" s="33" t="s">
        <v>368</v>
      </c>
      <c r="D398" s="8" t="s">
        <v>11</v>
      </c>
      <c r="E398" s="8" t="s">
        <v>12</v>
      </c>
      <c r="F398" s="9" t="s">
        <v>13</v>
      </c>
      <c r="G398" s="9">
        <v>2024</v>
      </c>
      <c r="H398" s="10">
        <v>45397</v>
      </c>
      <c r="I398" s="10">
        <v>45529</v>
      </c>
      <c r="J398" s="65">
        <v>6321455.5199999996</v>
      </c>
      <c r="K398" s="8" t="s">
        <v>378</v>
      </c>
      <c r="L398" s="95"/>
    </row>
    <row r="399" spans="1:14" ht="18.75" x14ac:dyDescent="0.25">
      <c r="A399" s="7">
        <v>342</v>
      </c>
      <c r="B399" s="17" t="s">
        <v>27</v>
      </c>
      <c r="C399" s="33" t="s">
        <v>369</v>
      </c>
      <c r="D399" s="8" t="s">
        <v>11</v>
      </c>
      <c r="E399" s="8" t="s">
        <v>12</v>
      </c>
      <c r="F399" s="9" t="s">
        <v>13</v>
      </c>
      <c r="G399" s="9">
        <v>2024</v>
      </c>
      <c r="H399" s="10">
        <v>45397</v>
      </c>
      <c r="I399" s="10">
        <v>45529</v>
      </c>
      <c r="J399" s="65">
        <v>4526191.66</v>
      </c>
      <c r="K399" s="8" t="s">
        <v>378</v>
      </c>
      <c r="L399" s="95"/>
    </row>
    <row r="400" spans="1:14" ht="18.75" x14ac:dyDescent="0.25">
      <c r="A400" s="7">
        <v>343</v>
      </c>
      <c r="B400" s="17" t="s">
        <v>27</v>
      </c>
      <c r="C400" s="33" t="s">
        <v>370</v>
      </c>
      <c r="D400" s="8" t="s">
        <v>11</v>
      </c>
      <c r="E400" s="8" t="s">
        <v>12</v>
      </c>
      <c r="F400" s="9" t="s">
        <v>13</v>
      </c>
      <c r="G400" s="9">
        <v>2024</v>
      </c>
      <c r="H400" s="10">
        <v>45397</v>
      </c>
      <c r="I400" s="10">
        <v>45529</v>
      </c>
      <c r="J400" s="65">
        <v>2399099.23</v>
      </c>
      <c r="K400" s="8" t="s">
        <v>378</v>
      </c>
      <c r="L400" s="95"/>
    </row>
    <row r="401" spans="1:12" ht="18.75" x14ac:dyDescent="0.25">
      <c r="A401" s="7">
        <v>344</v>
      </c>
      <c r="B401" s="17" t="s">
        <v>27</v>
      </c>
      <c r="C401" s="33" t="s">
        <v>371</v>
      </c>
      <c r="D401" s="8" t="s">
        <v>11</v>
      </c>
      <c r="E401" s="8" t="s">
        <v>12</v>
      </c>
      <c r="F401" s="9" t="s">
        <v>13</v>
      </c>
      <c r="G401" s="9">
        <v>2024</v>
      </c>
      <c r="H401" s="10">
        <v>45397</v>
      </c>
      <c r="I401" s="10">
        <v>45529</v>
      </c>
      <c r="J401" s="65">
        <v>1418314.83</v>
      </c>
      <c r="K401" s="8" t="s">
        <v>378</v>
      </c>
      <c r="L401" s="95"/>
    </row>
    <row r="402" spans="1:12" ht="18.75" customHeight="1" x14ac:dyDescent="0.25">
      <c r="A402" s="7"/>
      <c r="B402" s="97" t="s">
        <v>426</v>
      </c>
      <c r="C402" s="97"/>
      <c r="D402" s="97"/>
      <c r="E402" s="8"/>
      <c r="F402" s="9"/>
      <c r="G402" s="9"/>
      <c r="H402" s="10"/>
      <c r="I402" s="10"/>
      <c r="J402" s="65">
        <v>2422561.7999999998</v>
      </c>
      <c r="K402" s="8" t="s">
        <v>378</v>
      </c>
      <c r="L402" s="95"/>
    </row>
    <row r="403" spans="1:12" ht="18.75" customHeight="1" x14ac:dyDescent="0.25">
      <c r="A403" s="7"/>
      <c r="B403" s="97" t="s">
        <v>430</v>
      </c>
      <c r="C403" s="97"/>
      <c r="D403" s="97"/>
      <c r="E403" s="8"/>
      <c r="F403" s="9"/>
      <c r="G403" s="9"/>
      <c r="H403" s="10"/>
      <c r="I403" s="10"/>
      <c r="J403" s="65">
        <v>476566.2</v>
      </c>
      <c r="K403" s="8" t="s">
        <v>378</v>
      </c>
      <c r="L403" s="96"/>
    </row>
    <row r="404" spans="1:12" ht="18.75" x14ac:dyDescent="0.25">
      <c r="A404" s="47"/>
      <c r="B404" s="47">
        <v>17</v>
      </c>
      <c r="C404" s="47"/>
      <c r="D404" s="47"/>
      <c r="E404" s="47"/>
      <c r="F404" s="47"/>
      <c r="G404" s="47"/>
      <c r="H404" s="47"/>
      <c r="I404" s="47"/>
      <c r="J404" s="31">
        <f>SUM(J385:J403)</f>
        <v>89135749.159999996</v>
      </c>
      <c r="K404" s="47"/>
      <c r="L404" s="50"/>
    </row>
    <row r="405" spans="1:12" ht="18.75" x14ac:dyDescent="0.25">
      <c r="A405" s="47"/>
      <c r="B405" s="98" t="s">
        <v>435</v>
      </c>
      <c r="C405" s="99"/>
      <c r="D405" s="100"/>
      <c r="E405" s="47"/>
      <c r="F405" s="47"/>
      <c r="G405" s="47"/>
      <c r="H405" s="47"/>
      <c r="I405" s="47"/>
      <c r="J405" s="31">
        <f>J402+J382+J349+J325+J313+J271+J257+J229+J215+J196+J143+J124+J101+J95+J69+J57</f>
        <v>110054845.87</v>
      </c>
      <c r="K405" s="47"/>
      <c r="L405" s="50"/>
    </row>
    <row r="406" spans="1:12" ht="18.75" x14ac:dyDescent="0.25">
      <c r="A406" s="47"/>
      <c r="B406" s="98" t="s">
        <v>436</v>
      </c>
      <c r="C406" s="99"/>
      <c r="D406" s="100"/>
      <c r="E406" s="47"/>
      <c r="F406" s="47"/>
      <c r="G406" s="47"/>
      <c r="H406" s="47"/>
      <c r="I406" s="47"/>
      <c r="J406" s="31">
        <f>J403+J383+J350+J326+J314+J272+J258+J230+J216+J197+J144+J125+J102+J96+J70+J58</f>
        <v>21649982.120000005</v>
      </c>
      <c r="K406" s="47"/>
      <c r="L406" s="50"/>
    </row>
    <row r="407" spans="1:12" ht="18.75" x14ac:dyDescent="0.25">
      <c r="A407" s="47"/>
      <c r="B407" s="104" t="s">
        <v>448</v>
      </c>
      <c r="C407" s="104"/>
      <c r="D407" s="47"/>
      <c r="E407" s="47"/>
      <c r="F407" s="47"/>
      <c r="G407" s="47"/>
      <c r="H407" s="47"/>
      <c r="I407" s="47"/>
      <c r="J407" s="31">
        <f>J404+J384+J351+J327+J315+J273+J259+I231+J217+J198+J145+J126+J103+J97+J71+J59+J231</f>
        <v>2153688528.0209885</v>
      </c>
      <c r="K407" s="47"/>
      <c r="L407" s="50"/>
    </row>
    <row r="411" spans="1:12" ht="32.25" customHeight="1" x14ac:dyDescent="0.25"/>
    <row r="412" spans="1:12" x14ac:dyDescent="0.25">
      <c r="B412" t="s">
        <v>435</v>
      </c>
      <c r="J412" s="19">
        <v>110054809.87</v>
      </c>
    </row>
    <row r="413" spans="1:12" x14ac:dyDescent="0.25">
      <c r="B413" t="s">
        <v>436</v>
      </c>
      <c r="J413" s="19">
        <v>21649982.120000005</v>
      </c>
    </row>
  </sheetData>
  <autoFilter ref="A12:L407"/>
  <mergeCells count="53">
    <mergeCell ref="L260:L272"/>
    <mergeCell ref="L127:L144"/>
    <mergeCell ref="L146:L197"/>
    <mergeCell ref="L199:L216"/>
    <mergeCell ref="L218:L230"/>
    <mergeCell ref="L232:L258"/>
    <mergeCell ref="L104:L125"/>
    <mergeCell ref="L13:L58"/>
    <mergeCell ref="L60:L70"/>
    <mergeCell ref="L98:L102"/>
    <mergeCell ref="L72:L96"/>
    <mergeCell ref="B407:C407"/>
    <mergeCell ref="J2:K2"/>
    <mergeCell ref="B57:D57"/>
    <mergeCell ref="B58:D58"/>
    <mergeCell ref="B69:D69"/>
    <mergeCell ref="B70:D70"/>
    <mergeCell ref="B95:D95"/>
    <mergeCell ref="B96:D96"/>
    <mergeCell ref="B101:D101"/>
    <mergeCell ref="B102:D102"/>
    <mergeCell ref="B124:D124"/>
    <mergeCell ref="B125:D125"/>
    <mergeCell ref="B143:D143"/>
    <mergeCell ref="B144:D144"/>
    <mergeCell ref="B196:D196"/>
    <mergeCell ref="A11:L11"/>
    <mergeCell ref="B197:D197"/>
    <mergeCell ref="B229:D229"/>
    <mergeCell ref="B215:D215"/>
    <mergeCell ref="B216:D216"/>
    <mergeCell ref="B230:D230"/>
    <mergeCell ref="B257:D257"/>
    <mergeCell ref="B258:D258"/>
    <mergeCell ref="B271:D271"/>
    <mergeCell ref="B272:D272"/>
    <mergeCell ref="B313:D313"/>
    <mergeCell ref="B405:D405"/>
    <mergeCell ref="B406:D406"/>
    <mergeCell ref="B382:D382"/>
    <mergeCell ref="B383:D383"/>
    <mergeCell ref="B402:D402"/>
    <mergeCell ref="B403:D403"/>
    <mergeCell ref="L385:L403"/>
    <mergeCell ref="L274:L314"/>
    <mergeCell ref="L316:L326"/>
    <mergeCell ref="L328:L350"/>
    <mergeCell ref="B314:D314"/>
    <mergeCell ref="B325:D325"/>
    <mergeCell ref="B326:D326"/>
    <mergeCell ref="B349:D349"/>
    <mergeCell ref="B350:D350"/>
    <mergeCell ref="L352:L383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8" manualBreakCount="8">
    <brk id="39" max="11" man="1"/>
    <brk id="90" max="11" man="1"/>
    <brk id="140" max="11" man="1"/>
    <brk id="182" max="11" man="1"/>
    <brk id="231" max="11" man="1"/>
    <brk id="273" max="11" man="1"/>
    <brk id="318" max="11" man="1"/>
    <brk id="36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view="pageBreakPreview" topLeftCell="A25" zoomScale="71" zoomScaleNormal="100" zoomScaleSheetLayoutView="71" workbookViewId="0">
      <selection activeCell="B27" sqref="B27"/>
    </sheetView>
  </sheetViews>
  <sheetFormatPr defaultRowHeight="15" x14ac:dyDescent="0.25"/>
  <cols>
    <col min="2" max="2" width="26.7109375" customWidth="1"/>
    <col min="3" max="3" width="45.85546875" style="15" customWidth="1"/>
    <col min="4" max="4" width="15.42578125" customWidth="1"/>
    <col min="5" max="5" width="22.42578125" customWidth="1"/>
    <col min="6" max="6" width="12" customWidth="1"/>
    <col min="7" max="7" width="15.7109375" customWidth="1"/>
    <col min="8" max="8" width="15.28515625" customWidth="1"/>
    <col min="9" max="9" width="26.28515625" customWidth="1"/>
    <col min="10" max="10" width="35.42578125" customWidth="1"/>
    <col min="11" max="11" width="0.140625" customWidth="1"/>
    <col min="12" max="12" width="9.140625" hidden="1" customWidth="1"/>
    <col min="13" max="13" width="17.85546875" customWidth="1"/>
    <col min="15" max="15" width="4.7109375" customWidth="1"/>
    <col min="16" max="16" width="18.140625" customWidth="1"/>
    <col min="17" max="17" width="25" customWidth="1"/>
  </cols>
  <sheetData>
    <row r="1" spans="1:17" ht="14.45" x14ac:dyDescent="0.3">
      <c r="C1" s="3"/>
    </row>
    <row r="2" spans="1:17" ht="115.5" customHeight="1" x14ac:dyDescent="0.25">
      <c r="C2" s="22"/>
      <c r="I2" s="105" t="s">
        <v>372</v>
      </c>
      <c r="J2" s="105"/>
    </row>
    <row r="3" spans="1:17" ht="14.25" customHeight="1" x14ac:dyDescent="0.25">
      <c r="C3" s="22"/>
      <c r="I3" s="41"/>
      <c r="J3" s="41"/>
    </row>
    <row r="4" spans="1:17" ht="27.75" x14ac:dyDescent="0.4">
      <c r="C4" s="22"/>
      <c r="I4" s="67" t="s">
        <v>443</v>
      </c>
      <c r="J4" s="41"/>
    </row>
    <row r="5" spans="1:17" ht="27.75" x14ac:dyDescent="0.4">
      <c r="C5" s="22"/>
      <c r="I5" s="67" t="s">
        <v>444</v>
      </c>
      <c r="J5" s="41"/>
    </row>
    <row r="6" spans="1:17" ht="27.75" x14ac:dyDescent="0.4">
      <c r="C6" s="22"/>
      <c r="I6" s="67" t="s">
        <v>445</v>
      </c>
      <c r="J6" s="41"/>
    </row>
    <row r="7" spans="1:17" ht="27.75" x14ac:dyDescent="0.4">
      <c r="C7" s="22"/>
      <c r="I7" s="67" t="s">
        <v>446</v>
      </c>
      <c r="J7" s="41"/>
    </row>
    <row r="8" spans="1:17" ht="10.5" customHeight="1" x14ac:dyDescent="0.25">
      <c r="C8" s="22"/>
      <c r="I8" s="41"/>
      <c r="J8" s="41"/>
    </row>
    <row r="9" spans="1:17" ht="109.5" customHeight="1" x14ac:dyDescent="0.25">
      <c r="A9" s="109" t="s">
        <v>456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7" ht="75" x14ac:dyDescent="0.25">
      <c r="A10" s="4" t="s">
        <v>0</v>
      </c>
      <c r="B10" s="4" t="s">
        <v>1</v>
      </c>
      <c r="C10" s="5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30" t="s">
        <v>8</v>
      </c>
      <c r="J10" s="6" t="s">
        <v>9</v>
      </c>
      <c r="K10" s="51"/>
      <c r="L10" s="51"/>
      <c r="M10" s="6" t="s">
        <v>381</v>
      </c>
    </row>
    <row r="11" spans="1:17" ht="18.75" x14ac:dyDescent="0.25">
      <c r="A11" s="70">
        <v>1</v>
      </c>
      <c r="B11" s="70" t="s">
        <v>14</v>
      </c>
      <c r="C11" s="40" t="s">
        <v>453</v>
      </c>
      <c r="D11" s="8" t="s">
        <v>11</v>
      </c>
      <c r="E11" s="8" t="s">
        <v>12</v>
      </c>
      <c r="F11" s="9" t="s">
        <v>13</v>
      </c>
      <c r="G11" s="10">
        <v>45397</v>
      </c>
      <c r="H11" s="10">
        <v>45529</v>
      </c>
      <c r="I11" s="35">
        <v>3962539.59</v>
      </c>
      <c r="J11" s="8" t="s">
        <v>378</v>
      </c>
      <c r="K11" s="51"/>
      <c r="L11" s="51"/>
      <c r="M11" s="107" t="s">
        <v>455</v>
      </c>
    </row>
    <row r="12" spans="1:17" ht="18.75" x14ac:dyDescent="0.25">
      <c r="A12" s="70">
        <v>2</v>
      </c>
      <c r="B12" s="70" t="s">
        <v>14</v>
      </c>
      <c r="C12" s="9" t="s">
        <v>454</v>
      </c>
      <c r="D12" s="8" t="s">
        <v>11</v>
      </c>
      <c r="E12" s="8" t="s">
        <v>12</v>
      </c>
      <c r="F12" s="9" t="s">
        <v>13</v>
      </c>
      <c r="G12" s="10">
        <v>45397</v>
      </c>
      <c r="H12" s="10">
        <v>45529</v>
      </c>
      <c r="I12" s="72">
        <v>400000</v>
      </c>
      <c r="J12" s="8" t="s">
        <v>378</v>
      </c>
      <c r="K12" s="51"/>
      <c r="L12" s="51"/>
      <c r="M12" s="107"/>
    </row>
    <row r="13" spans="1:17" ht="18.75" x14ac:dyDescent="0.25">
      <c r="A13" s="25"/>
      <c r="B13" s="25">
        <v>2</v>
      </c>
      <c r="C13" s="25"/>
      <c r="D13" s="24"/>
      <c r="E13" s="24"/>
      <c r="F13" s="24"/>
      <c r="G13" s="24"/>
      <c r="H13" s="24"/>
      <c r="I13" s="71">
        <f>SUM(I11:I12)</f>
        <v>4362539.59</v>
      </c>
      <c r="J13" s="24"/>
      <c r="K13" s="1"/>
      <c r="L13" s="1"/>
      <c r="M13" s="24"/>
    </row>
    <row r="14" spans="1:17" ht="18.75" customHeight="1" x14ac:dyDescent="0.25">
      <c r="A14" s="7">
        <v>3</v>
      </c>
      <c r="B14" s="17" t="s">
        <v>20</v>
      </c>
      <c r="C14" s="33" t="s">
        <v>206</v>
      </c>
      <c r="D14" s="8" t="s">
        <v>11</v>
      </c>
      <c r="E14" s="8" t="s">
        <v>12</v>
      </c>
      <c r="F14" s="9" t="s">
        <v>13</v>
      </c>
      <c r="G14" s="10">
        <v>45397</v>
      </c>
      <c r="H14" s="10">
        <v>45529</v>
      </c>
      <c r="I14" s="35">
        <v>5931414.6699999999</v>
      </c>
      <c r="J14" s="8" t="s">
        <v>378</v>
      </c>
      <c r="K14" s="51"/>
      <c r="L14" s="51"/>
      <c r="M14" s="110" t="s">
        <v>395</v>
      </c>
      <c r="P14">
        <v>615744</v>
      </c>
      <c r="Q14" s="19">
        <f>I14-P14</f>
        <v>5315670.67</v>
      </c>
    </row>
    <row r="15" spans="1:17" ht="18.75" x14ac:dyDescent="0.25">
      <c r="A15" s="7">
        <v>4</v>
      </c>
      <c r="B15" s="17" t="s">
        <v>20</v>
      </c>
      <c r="C15" s="33" t="s">
        <v>207</v>
      </c>
      <c r="D15" s="8" t="s">
        <v>11</v>
      </c>
      <c r="E15" s="8" t="s">
        <v>12</v>
      </c>
      <c r="F15" s="9" t="s">
        <v>13</v>
      </c>
      <c r="G15" s="10">
        <v>45397</v>
      </c>
      <c r="H15" s="10">
        <v>45529</v>
      </c>
      <c r="I15" s="35">
        <v>10035815.160000002</v>
      </c>
      <c r="J15" s="8" t="s">
        <v>378</v>
      </c>
      <c r="K15" s="51"/>
      <c r="L15" s="51"/>
      <c r="M15" s="110"/>
      <c r="P15">
        <v>513120</v>
      </c>
      <c r="Q15" s="19">
        <f>I15-P15</f>
        <v>9522695.160000002</v>
      </c>
    </row>
    <row r="16" spans="1:17" ht="18.75" x14ac:dyDescent="0.25">
      <c r="A16" s="7">
        <v>5</v>
      </c>
      <c r="B16" s="17" t="s">
        <v>20</v>
      </c>
      <c r="C16" s="33" t="s">
        <v>208</v>
      </c>
      <c r="D16" s="8" t="s">
        <v>11</v>
      </c>
      <c r="E16" s="8" t="s">
        <v>12</v>
      </c>
      <c r="F16" s="9" t="s">
        <v>13</v>
      </c>
      <c r="G16" s="10">
        <v>45397</v>
      </c>
      <c r="H16" s="10">
        <v>45529</v>
      </c>
      <c r="I16" s="35">
        <v>11073264.26</v>
      </c>
      <c r="J16" s="8" t="s">
        <v>378</v>
      </c>
      <c r="K16" s="51"/>
      <c r="L16" s="51"/>
      <c r="M16" s="110"/>
      <c r="P16">
        <v>406220</v>
      </c>
      <c r="Q16" s="19">
        <f>I16-P16</f>
        <v>10667044.26</v>
      </c>
    </row>
    <row r="17" spans="1:17" ht="18.75" x14ac:dyDescent="0.25">
      <c r="A17" s="7">
        <v>6</v>
      </c>
      <c r="B17" s="17" t="s">
        <v>20</v>
      </c>
      <c r="C17" s="33" t="s">
        <v>373</v>
      </c>
      <c r="D17" s="8" t="s">
        <v>11</v>
      </c>
      <c r="E17" s="8" t="s">
        <v>12</v>
      </c>
      <c r="F17" s="9" t="s">
        <v>13</v>
      </c>
      <c r="G17" s="10">
        <v>45397</v>
      </c>
      <c r="H17" s="10">
        <v>45529</v>
      </c>
      <c r="I17" s="35">
        <v>18423515.109999999</v>
      </c>
      <c r="J17" s="8" t="s">
        <v>378</v>
      </c>
      <c r="K17" s="51"/>
      <c r="L17" s="51"/>
      <c r="M17" s="110"/>
      <c r="P17">
        <v>2018272</v>
      </c>
      <c r="Q17" s="19">
        <f>I17-P17</f>
        <v>16405243.109999999</v>
      </c>
    </row>
    <row r="18" spans="1:17" ht="18.75" x14ac:dyDescent="0.25">
      <c r="A18" s="7">
        <v>7</v>
      </c>
      <c r="B18" s="17" t="s">
        <v>20</v>
      </c>
      <c r="C18" s="33" t="s">
        <v>209</v>
      </c>
      <c r="D18" s="8" t="s">
        <v>11</v>
      </c>
      <c r="E18" s="8" t="s">
        <v>12</v>
      </c>
      <c r="F18" s="9" t="s">
        <v>13</v>
      </c>
      <c r="G18" s="10">
        <v>45397</v>
      </c>
      <c r="H18" s="10">
        <v>45529</v>
      </c>
      <c r="I18" s="35">
        <v>22661398.699999999</v>
      </c>
      <c r="J18" s="8" t="s">
        <v>378</v>
      </c>
      <c r="K18" s="51"/>
      <c r="L18" s="51"/>
      <c r="M18" s="110"/>
      <c r="P18">
        <v>923616</v>
      </c>
      <c r="Q18" s="19">
        <f>I18-P18</f>
        <v>21737782.699999999</v>
      </c>
    </row>
    <row r="19" spans="1:17" ht="37.5" x14ac:dyDescent="0.25">
      <c r="A19" s="7">
        <v>8</v>
      </c>
      <c r="B19" s="17" t="s">
        <v>20</v>
      </c>
      <c r="C19" s="33" t="s">
        <v>449</v>
      </c>
      <c r="D19" s="8" t="s">
        <v>11</v>
      </c>
      <c r="E19" s="8" t="s">
        <v>12</v>
      </c>
      <c r="F19" s="9" t="s">
        <v>13</v>
      </c>
      <c r="G19" s="10">
        <v>45397</v>
      </c>
      <c r="H19" s="10">
        <v>45529</v>
      </c>
      <c r="I19" s="35">
        <v>2729768.62</v>
      </c>
      <c r="J19" s="8" t="s">
        <v>378</v>
      </c>
      <c r="K19" s="51"/>
      <c r="L19" s="51"/>
      <c r="M19" s="110"/>
      <c r="Q19" s="19"/>
    </row>
    <row r="20" spans="1:17" ht="37.5" x14ac:dyDescent="0.25">
      <c r="A20" s="7">
        <v>9</v>
      </c>
      <c r="B20" s="17" t="s">
        <v>20</v>
      </c>
      <c r="C20" s="33" t="s">
        <v>450</v>
      </c>
      <c r="D20" s="8" t="s">
        <v>11</v>
      </c>
      <c r="E20" s="8" t="s">
        <v>12</v>
      </c>
      <c r="F20" s="9" t="s">
        <v>13</v>
      </c>
      <c r="G20" s="10">
        <v>45397</v>
      </c>
      <c r="H20" s="10">
        <v>45529</v>
      </c>
      <c r="I20" s="35">
        <v>258709.64</v>
      </c>
      <c r="J20" s="8" t="s">
        <v>378</v>
      </c>
      <c r="K20" s="51"/>
      <c r="L20" s="51"/>
      <c r="M20" s="110"/>
      <c r="Q20" s="19"/>
    </row>
    <row r="21" spans="1:17" ht="37.5" x14ac:dyDescent="0.25">
      <c r="A21" s="7">
        <v>10</v>
      </c>
      <c r="B21" s="17" t="s">
        <v>20</v>
      </c>
      <c r="C21" s="33" t="s">
        <v>451</v>
      </c>
      <c r="D21" s="8" t="s">
        <v>11</v>
      </c>
      <c r="E21" s="8" t="s">
        <v>12</v>
      </c>
      <c r="F21" s="9" t="s">
        <v>13</v>
      </c>
      <c r="G21" s="10">
        <v>45397</v>
      </c>
      <c r="H21" s="10">
        <v>45529</v>
      </c>
      <c r="I21" s="35">
        <v>1875357.18</v>
      </c>
      <c r="J21" s="8" t="s">
        <v>378</v>
      </c>
      <c r="K21" s="51"/>
      <c r="L21" s="51"/>
      <c r="M21" s="110"/>
      <c r="Q21" s="19"/>
    </row>
    <row r="22" spans="1:17" ht="37.5" x14ac:dyDescent="0.25">
      <c r="A22" s="7">
        <v>11</v>
      </c>
      <c r="B22" s="17" t="s">
        <v>20</v>
      </c>
      <c r="C22" s="33" t="s">
        <v>452</v>
      </c>
      <c r="D22" s="8" t="s">
        <v>11</v>
      </c>
      <c r="E22" s="8" t="s">
        <v>12</v>
      </c>
      <c r="F22" s="9" t="s">
        <v>13</v>
      </c>
      <c r="G22" s="10">
        <v>45397</v>
      </c>
      <c r="H22" s="10">
        <v>45529</v>
      </c>
      <c r="I22" s="35">
        <v>6817310.1600000001</v>
      </c>
      <c r="J22" s="8" t="s">
        <v>378</v>
      </c>
      <c r="K22" s="51"/>
      <c r="L22" s="51"/>
      <c r="M22" s="110"/>
      <c r="Q22" s="19"/>
    </row>
    <row r="23" spans="1:17" ht="18.75" x14ac:dyDescent="0.25">
      <c r="A23" s="11"/>
      <c r="B23" s="47">
        <v>9</v>
      </c>
      <c r="C23" s="24"/>
      <c r="D23" s="12"/>
      <c r="E23" s="12"/>
      <c r="F23" s="13"/>
      <c r="G23" s="14"/>
      <c r="H23" s="14"/>
      <c r="I23" s="32">
        <f>SUM(I14:I22)</f>
        <v>79806553.500000015</v>
      </c>
      <c r="J23" s="12"/>
      <c r="K23" s="51"/>
      <c r="L23" s="51"/>
      <c r="M23" s="50"/>
    </row>
    <row r="24" spans="1:17" ht="37.5" x14ac:dyDescent="0.25">
      <c r="A24" s="7">
        <v>12</v>
      </c>
      <c r="B24" s="17" t="s">
        <v>22</v>
      </c>
      <c r="C24" s="8" t="s">
        <v>439</v>
      </c>
      <c r="D24" s="8" t="s">
        <v>11</v>
      </c>
      <c r="E24" s="8" t="s">
        <v>12</v>
      </c>
      <c r="F24" s="9" t="s">
        <v>13</v>
      </c>
      <c r="G24" s="10">
        <v>45397</v>
      </c>
      <c r="H24" s="10">
        <v>45529</v>
      </c>
      <c r="I24" s="36">
        <v>2327156.86</v>
      </c>
      <c r="J24" s="8" t="s">
        <v>378</v>
      </c>
      <c r="K24" s="68"/>
      <c r="L24" s="68"/>
      <c r="M24" s="8" t="s">
        <v>388</v>
      </c>
    </row>
    <row r="25" spans="1:17" ht="18.75" x14ac:dyDescent="0.25">
      <c r="A25" s="11"/>
      <c r="B25" s="47">
        <v>1</v>
      </c>
      <c r="C25" s="24"/>
      <c r="D25" s="12"/>
      <c r="E25" s="12"/>
      <c r="F25" s="13"/>
      <c r="G25" s="14"/>
      <c r="H25" s="14"/>
      <c r="I25" s="32">
        <f>SUM(I24)</f>
        <v>2327156.86</v>
      </c>
      <c r="J25" s="12"/>
      <c r="K25" s="51"/>
      <c r="L25" s="51"/>
      <c r="M25" s="50"/>
    </row>
    <row r="26" spans="1:17" ht="37.5" x14ac:dyDescent="0.25">
      <c r="A26" s="7">
        <v>13</v>
      </c>
      <c r="B26" s="17" t="s">
        <v>23</v>
      </c>
      <c r="C26" s="33" t="s">
        <v>374</v>
      </c>
      <c r="D26" s="8" t="s">
        <v>11</v>
      </c>
      <c r="E26" s="8" t="s">
        <v>12</v>
      </c>
      <c r="F26" s="9" t="s">
        <v>13</v>
      </c>
      <c r="G26" s="10">
        <v>45397</v>
      </c>
      <c r="H26" s="10">
        <v>45529</v>
      </c>
      <c r="I26" s="35">
        <v>737708.7</v>
      </c>
      <c r="J26" s="8" t="s">
        <v>378</v>
      </c>
      <c r="K26" s="51"/>
      <c r="L26" s="51"/>
      <c r="M26" s="69" t="s">
        <v>396</v>
      </c>
    </row>
    <row r="27" spans="1:17" ht="18.75" x14ac:dyDescent="0.25">
      <c r="A27" s="11"/>
      <c r="B27" s="47">
        <v>1</v>
      </c>
      <c r="C27" s="47"/>
      <c r="D27" s="12"/>
      <c r="E27" s="12"/>
      <c r="F27" s="13"/>
      <c r="G27" s="14"/>
      <c r="H27" s="14"/>
      <c r="I27" s="32">
        <f>I26</f>
        <v>737708.7</v>
      </c>
      <c r="J27" s="12"/>
      <c r="K27" s="51"/>
      <c r="L27" s="51"/>
      <c r="M27" s="50"/>
    </row>
    <row r="28" spans="1:17" ht="18.75" x14ac:dyDescent="0.25">
      <c r="A28" s="7">
        <v>14</v>
      </c>
      <c r="B28" s="16" t="s">
        <v>25</v>
      </c>
      <c r="C28" s="16" t="s">
        <v>296</v>
      </c>
      <c r="D28" s="8" t="s">
        <v>11</v>
      </c>
      <c r="E28" s="8" t="s">
        <v>12</v>
      </c>
      <c r="F28" s="9" t="s">
        <v>13</v>
      </c>
      <c r="G28" s="10">
        <v>45397</v>
      </c>
      <c r="H28" s="10">
        <v>45529</v>
      </c>
      <c r="I28" s="35">
        <v>3803437.56</v>
      </c>
      <c r="J28" s="8" t="s">
        <v>378</v>
      </c>
      <c r="K28" s="51"/>
      <c r="L28" s="51"/>
      <c r="M28" s="107" t="s">
        <v>397</v>
      </c>
      <c r="P28">
        <v>218589.12</v>
      </c>
      <c r="Q28" s="19">
        <f t="shared" ref="Q28:Q34" si="0">I28-P28</f>
        <v>3584848.44</v>
      </c>
    </row>
    <row r="29" spans="1:17" ht="18.75" x14ac:dyDescent="0.25">
      <c r="A29" s="7">
        <v>15</v>
      </c>
      <c r="B29" s="16" t="s">
        <v>25</v>
      </c>
      <c r="C29" s="16" t="s">
        <v>375</v>
      </c>
      <c r="D29" s="8" t="s">
        <v>11</v>
      </c>
      <c r="E29" s="8" t="s">
        <v>12</v>
      </c>
      <c r="F29" s="9" t="s">
        <v>13</v>
      </c>
      <c r="G29" s="10">
        <v>45397</v>
      </c>
      <c r="H29" s="10">
        <v>45529</v>
      </c>
      <c r="I29" s="35">
        <v>3301666.37</v>
      </c>
      <c r="J29" s="8" t="s">
        <v>378</v>
      </c>
      <c r="K29" s="51"/>
      <c r="L29" s="51"/>
      <c r="M29" s="107"/>
      <c r="P29">
        <v>236368.728</v>
      </c>
      <c r="Q29" s="19">
        <f t="shared" si="0"/>
        <v>3065297.642</v>
      </c>
    </row>
    <row r="30" spans="1:17" ht="37.5" x14ac:dyDescent="0.25">
      <c r="A30" s="7">
        <v>16</v>
      </c>
      <c r="B30" s="16" t="s">
        <v>25</v>
      </c>
      <c r="C30" s="16" t="s">
        <v>297</v>
      </c>
      <c r="D30" s="8" t="s">
        <v>11</v>
      </c>
      <c r="E30" s="8" t="s">
        <v>12</v>
      </c>
      <c r="F30" s="9" t="s">
        <v>13</v>
      </c>
      <c r="G30" s="10">
        <v>45397</v>
      </c>
      <c r="H30" s="10">
        <v>45529</v>
      </c>
      <c r="I30" s="35">
        <v>5028214.38</v>
      </c>
      <c r="J30" s="8" t="s">
        <v>378</v>
      </c>
      <c r="K30" s="51"/>
      <c r="L30" s="51"/>
      <c r="M30" s="107"/>
      <c r="P30">
        <v>398437.68</v>
      </c>
      <c r="Q30" s="19">
        <f t="shared" si="0"/>
        <v>4629776.7</v>
      </c>
    </row>
    <row r="31" spans="1:17" ht="18.75" x14ac:dyDescent="0.25">
      <c r="A31" s="7">
        <v>17</v>
      </c>
      <c r="B31" s="16" t="s">
        <v>25</v>
      </c>
      <c r="C31" s="16" t="s">
        <v>376</v>
      </c>
      <c r="D31" s="8" t="s">
        <v>11</v>
      </c>
      <c r="E31" s="8" t="s">
        <v>12</v>
      </c>
      <c r="F31" s="9" t="s">
        <v>13</v>
      </c>
      <c r="G31" s="10">
        <v>45397</v>
      </c>
      <c r="H31" s="10">
        <v>45529</v>
      </c>
      <c r="I31" s="35">
        <v>4458975.18</v>
      </c>
      <c r="J31" s="8" t="s">
        <v>378</v>
      </c>
      <c r="K31" s="51"/>
      <c r="L31" s="51"/>
      <c r="M31" s="107"/>
      <c r="P31">
        <v>218589.12</v>
      </c>
      <c r="Q31" s="19">
        <f t="shared" si="0"/>
        <v>4240386.0599999996</v>
      </c>
    </row>
    <row r="32" spans="1:17" ht="18.75" x14ac:dyDescent="0.25">
      <c r="A32" s="7">
        <v>18</v>
      </c>
      <c r="B32" s="16" t="s">
        <v>25</v>
      </c>
      <c r="C32" s="16" t="s">
        <v>298</v>
      </c>
      <c r="D32" s="8" t="s">
        <v>11</v>
      </c>
      <c r="E32" s="8" t="s">
        <v>12</v>
      </c>
      <c r="F32" s="9" t="s">
        <v>13</v>
      </c>
      <c r="G32" s="10">
        <v>45397</v>
      </c>
      <c r="H32" s="10">
        <v>45529</v>
      </c>
      <c r="I32" s="35">
        <v>12600129.85</v>
      </c>
      <c r="J32" s="8" t="s">
        <v>378</v>
      </c>
      <c r="K32" s="51"/>
      <c r="L32" s="51"/>
      <c r="M32" s="107"/>
      <c r="P32">
        <v>236368.728</v>
      </c>
      <c r="Q32" s="19">
        <f t="shared" si="0"/>
        <v>12363761.122</v>
      </c>
    </row>
    <row r="33" spans="1:17" ht="18.75" x14ac:dyDescent="0.25">
      <c r="A33" s="7">
        <v>19</v>
      </c>
      <c r="B33" s="16" t="s">
        <v>25</v>
      </c>
      <c r="C33" s="16" t="s">
        <v>299</v>
      </c>
      <c r="D33" s="8" t="s">
        <v>11</v>
      </c>
      <c r="E33" s="8" t="s">
        <v>12</v>
      </c>
      <c r="F33" s="9" t="s">
        <v>13</v>
      </c>
      <c r="G33" s="10">
        <v>45397</v>
      </c>
      <c r="H33" s="10">
        <v>45529</v>
      </c>
      <c r="I33" s="35">
        <v>6112494.7599999998</v>
      </c>
      <c r="J33" s="8" t="s">
        <v>378</v>
      </c>
      <c r="K33" s="51"/>
      <c r="L33" s="51"/>
      <c r="M33" s="107"/>
      <c r="P33">
        <v>423760.152</v>
      </c>
      <c r="Q33" s="19">
        <f t="shared" si="0"/>
        <v>5688734.608</v>
      </c>
    </row>
    <row r="34" spans="1:17" ht="18.75" x14ac:dyDescent="0.25">
      <c r="A34" s="7">
        <v>20</v>
      </c>
      <c r="B34" s="16" t="s">
        <v>25</v>
      </c>
      <c r="C34" s="16" t="s">
        <v>377</v>
      </c>
      <c r="D34" s="8" t="s">
        <v>11</v>
      </c>
      <c r="E34" s="8" t="s">
        <v>12</v>
      </c>
      <c r="F34" s="9" t="s">
        <v>13</v>
      </c>
      <c r="G34" s="10">
        <v>45397</v>
      </c>
      <c r="H34" s="10">
        <v>45529</v>
      </c>
      <c r="I34" s="35">
        <v>3254070.62</v>
      </c>
      <c r="J34" s="8" t="s">
        <v>378</v>
      </c>
      <c r="K34" s="51"/>
      <c r="L34" s="51"/>
      <c r="M34" s="107"/>
      <c r="P34">
        <v>479579.05599999998</v>
      </c>
      <c r="Q34" s="19">
        <f t="shared" si="0"/>
        <v>2774491.5640000002</v>
      </c>
    </row>
    <row r="35" spans="1:17" ht="18.75" x14ac:dyDescent="0.25">
      <c r="A35" s="11"/>
      <c r="B35" s="47">
        <v>7</v>
      </c>
      <c r="C35" s="24"/>
      <c r="D35" s="12"/>
      <c r="E35" s="12"/>
      <c r="F35" s="13"/>
      <c r="G35" s="14"/>
      <c r="H35" s="14"/>
      <c r="I35" s="32">
        <f>SUM(I28:I34)</f>
        <v>38558988.719999991</v>
      </c>
      <c r="J35" s="12"/>
      <c r="K35" s="51"/>
      <c r="L35" s="51"/>
      <c r="M35" s="1"/>
      <c r="Q35" s="19"/>
    </row>
    <row r="36" spans="1:17" ht="18.75" customHeight="1" x14ac:dyDescent="0.25">
      <c r="A36" s="7">
        <v>21</v>
      </c>
      <c r="B36" s="16" t="s">
        <v>26</v>
      </c>
      <c r="C36" s="16" t="s">
        <v>440</v>
      </c>
      <c r="D36" s="8" t="s">
        <v>11</v>
      </c>
      <c r="E36" s="8" t="s">
        <v>12</v>
      </c>
      <c r="F36" s="9" t="s">
        <v>13</v>
      </c>
      <c r="G36" s="10">
        <v>45397</v>
      </c>
      <c r="H36" s="10">
        <v>45529</v>
      </c>
      <c r="I36" s="35">
        <v>3146956.5</v>
      </c>
      <c r="J36" s="8" t="s">
        <v>378</v>
      </c>
      <c r="K36" s="79"/>
      <c r="L36" s="51"/>
      <c r="M36" s="94" t="s">
        <v>467</v>
      </c>
      <c r="Q36" s="19"/>
    </row>
    <row r="37" spans="1:17" ht="18.75" x14ac:dyDescent="0.25">
      <c r="A37" s="7">
        <v>22</v>
      </c>
      <c r="B37" s="16" t="s">
        <v>26</v>
      </c>
      <c r="C37" s="16" t="s">
        <v>441</v>
      </c>
      <c r="D37" s="8" t="s">
        <v>11</v>
      </c>
      <c r="E37" s="8" t="s">
        <v>12</v>
      </c>
      <c r="F37" s="9" t="s">
        <v>13</v>
      </c>
      <c r="G37" s="10">
        <v>45397</v>
      </c>
      <c r="H37" s="10">
        <v>45529</v>
      </c>
      <c r="I37" s="35">
        <v>4796966.16</v>
      </c>
      <c r="J37" s="8" t="s">
        <v>378</v>
      </c>
      <c r="K37" s="51"/>
      <c r="L37" s="51"/>
      <c r="M37" s="95"/>
      <c r="Q37" s="19"/>
    </row>
    <row r="38" spans="1:17" ht="18.75" x14ac:dyDescent="0.25">
      <c r="A38" s="7">
        <v>23</v>
      </c>
      <c r="B38" s="16" t="s">
        <v>26</v>
      </c>
      <c r="C38" s="16" t="s">
        <v>442</v>
      </c>
      <c r="D38" s="8" t="s">
        <v>11</v>
      </c>
      <c r="E38" s="8" t="s">
        <v>12</v>
      </c>
      <c r="F38" s="9" t="s">
        <v>13</v>
      </c>
      <c r="G38" s="10">
        <v>45397</v>
      </c>
      <c r="H38" s="10">
        <v>45529</v>
      </c>
      <c r="I38" s="35">
        <v>8703681.4600000009</v>
      </c>
      <c r="J38" s="8" t="s">
        <v>378</v>
      </c>
      <c r="K38" s="51"/>
      <c r="L38" s="51"/>
      <c r="M38" s="95"/>
      <c r="Q38" s="19"/>
    </row>
    <row r="39" spans="1:17" ht="18.75" x14ac:dyDescent="0.25">
      <c r="A39" s="7">
        <v>24</v>
      </c>
      <c r="B39" s="16" t="s">
        <v>26</v>
      </c>
      <c r="C39" s="16" t="s">
        <v>459</v>
      </c>
      <c r="D39" s="8" t="s">
        <v>11</v>
      </c>
      <c r="E39" s="8" t="s">
        <v>12</v>
      </c>
      <c r="F39" s="9" t="s">
        <v>13</v>
      </c>
      <c r="G39" s="10">
        <v>45397</v>
      </c>
      <c r="H39" s="10">
        <v>45529</v>
      </c>
      <c r="I39" s="35">
        <v>6026791.5599999996</v>
      </c>
      <c r="J39" s="8" t="s">
        <v>378</v>
      </c>
      <c r="K39" s="51"/>
      <c r="L39" s="51"/>
      <c r="M39" s="95"/>
      <c r="Q39" s="19"/>
    </row>
    <row r="40" spans="1:17" ht="18.75" x14ac:dyDescent="0.25">
      <c r="A40" s="7">
        <v>25</v>
      </c>
      <c r="B40" s="16" t="s">
        <v>26</v>
      </c>
      <c r="C40" s="16" t="s">
        <v>460</v>
      </c>
      <c r="D40" s="8" t="s">
        <v>11</v>
      </c>
      <c r="E40" s="8" t="s">
        <v>12</v>
      </c>
      <c r="F40" s="9" t="s">
        <v>13</v>
      </c>
      <c r="G40" s="10">
        <v>45397</v>
      </c>
      <c r="H40" s="10">
        <v>45529</v>
      </c>
      <c r="I40" s="35">
        <v>4226303.22</v>
      </c>
      <c r="J40" s="8" t="s">
        <v>378</v>
      </c>
      <c r="K40" s="51"/>
      <c r="L40" s="51"/>
      <c r="M40" s="95"/>
      <c r="Q40" s="19"/>
    </row>
    <row r="41" spans="1:17" ht="18.75" x14ac:dyDescent="0.25">
      <c r="A41" s="7">
        <v>26</v>
      </c>
      <c r="B41" s="16" t="s">
        <v>26</v>
      </c>
      <c r="C41" s="16" t="s">
        <v>461</v>
      </c>
      <c r="D41" s="8" t="s">
        <v>11</v>
      </c>
      <c r="E41" s="8" t="s">
        <v>12</v>
      </c>
      <c r="F41" s="9" t="s">
        <v>13</v>
      </c>
      <c r="G41" s="10">
        <v>45397</v>
      </c>
      <c r="H41" s="10">
        <v>45529</v>
      </c>
      <c r="I41" s="35">
        <v>3313421.75</v>
      </c>
      <c r="J41" s="8" t="s">
        <v>378</v>
      </c>
      <c r="K41" s="51"/>
      <c r="L41" s="51"/>
      <c r="M41" s="95"/>
      <c r="Q41" s="19"/>
    </row>
    <row r="42" spans="1:17" ht="18.75" x14ac:dyDescent="0.25">
      <c r="A42" s="7">
        <v>27</v>
      </c>
      <c r="B42" s="16" t="s">
        <v>26</v>
      </c>
      <c r="C42" s="16" t="s">
        <v>462</v>
      </c>
      <c r="D42" s="8" t="s">
        <v>11</v>
      </c>
      <c r="E42" s="8" t="s">
        <v>12</v>
      </c>
      <c r="F42" s="9" t="s">
        <v>13</v>
      </c>
      <c r="G42" s="10">
        <v>45397</v>
      </c>
      <c r="H42" s="10">
        <v>45529</v>
      </c>
      <c r="I42" s="35">
        <v>10773922.4</v>
      </c>
      <c r="J42" s="8" t="s">
        <v>378</v>
      </c>
      <c r="K42" s="51"/>
      <c r="L42" s="51"/>
      <c r="M42" s="95"/>
      <c r="Q42" s="19"/>
    </row>
    <row r="43" spans="1:17" ht="18.75" x14ac:dyDescent="0.25">
      <c r="A43" s="7">
        <v>28</v>
      </c>
      <c r="B43" s="16" t="s">
        <v>26</v>
      </c>
      <c r="C43" s="16" t="s">
        <v>463</v>
      </c>
      <c r="D43" s="8" t="s">
        <v>11</v>
      </c>
      <c r="E43" s="8" t="s">
        <v>12</v>
      </c>
      <c r="F43" s="9" t="s">
        <v>13</v>
      </c>
      <c r="G43" s="10">
        <v>45397</v>
      </c>
      <c r="H43" s="10">
        <v>45529</v>
      </c>
      <c r="I43" s="35">
        <v>5313006.9400000004</v>
      </c>
      <c r="J43" s="8" t="s">
        <v>378</v>
      </c>
      <c r="K43" s="51"/>
      <c r="L43" s="51"/>
      <c r="M43" s="96"/>
      <c r="Q43" s="19"/>
    </row>
    <row r="44" spans="1:17" ht="18.75" x14ac:dyDescent="0.25">
      <c r="A44" s="1"/>
      <c r="B44" s="47">
        <v>8</v>
      </c>
      <c r="C44" s="66"/>
      <c r="D44" s="1"/>
      <c r="E44" s="1"/>
      <c r="F44" s="1"/>
      <c r="G44" s="1"/>
      <c r="H44" s="1"/>
      <c r="I44" s="31">
        <f>SUM(I36:I43)</f>
        <v>46301049.989999995</v>
      </c>
      <c r="J44" s="1"/>
      <c r="K44" s="1"/>
      <c r="L44" s="1"/>
      <c r="M44" s="1"/>
      <c r="Q44" s="19">
        <f>SUM(Q28:Q34)</f>
        <v>36347296.136000007</v>
      </c>
    </row>
    <row r="45" spans="1:17" ht="18.75" x14ac:dyDescent="0.25">
      <c r="A45" s="1"/>
      <c r="B45" s="108" t="s">
        <v>514</v>
      </c>
      <c r="C45" s="108"/>
      <c r="D45" s="1"/>
      <c r="E45" s="1"/>
      <c r="F45" s="1"/>
      <c r="G45" s="1"/>
      <c r="H45" s="1"/>
      <c r="I45" s="31">
        <f>I44+I35+I27+I25+I23+I13</f>
        <v>172093997.35999998</v>
      </c>
      <c r="J45" s="2"/>
      <c r="K45" s="51"/>
      <c r="L45" s="51"/>
      <c r="M45" s="1"/>
    </row>
    <row r="46" spans="1:17" x14ac:dyDescent="0.25">
      <c r="I46" s="42"/>
    </row>
    <row r="47" spans="1:17" ht="31.5" customHeight="1" x14ac:dyDescent="0.25">
      <c r="I47" s="19"/>
    </row>
    <row r="48" spans="1:17" x14ac:dyDescent="0.25">
      <c r="I48" s="19"/>
    </row>
    <row r="52" spans="2:9" ht="18.75" x14ac:dyDescent="0.25">
      <c r="B52" s="43"/>
      <c r="C52" s="44"/>
      <c r="E52" s="42"/>
      <c r="G52" s="42"/>
      <c r="I52" s="42"/>
    </row>
    <row r="55" spans="2:9" x14ac:dyDescent="0.25">
      <c r="I55" s="42"/>
    </row>
    <row r="56" spans="2:9" ht="18.75" x14ac:dyDescent="0.25">
      <c r="B56" s="45"/>
      <c r="C56" s="46"/>
      <c r="G56" s="42"/>
    </row>
    <row r="58" spans="2:9" x14ac:dyDescent="0.25">
      <c r="E58" s="42"/>
    </row>
  </sheetData>
  <mergeCells count="7">
    <mergeCell ref="M28:M34"/>
    <mergeCell ref="B45:C45"/>
    <mergeCell ref="I2:J2"/>
    <mergeCell ref="A9:M9"/>
    <mergeCell ref="M14:M22"/>
    <mergeCell ref="M11:M12"/>
    <mergeCell ref="M36:M43"/>
  </mergeCells>
  <pageMargins left="0.7" right="0.7" top="0.75" bottom="0.75" header="0.3" footer="0.3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0"/>
  <sheetViews>
    <sheetView topLeftCell="A376" zoomScale="80" zoomScaleNormal="80" workbookViewId="0">
      <selection activeCell="B29" sqref="B29"/>
    </sheetView>
  </sheetViews>
  <sheetFormatPr defaultRowHeight="15" x14ac:dyDescent="0.25"/>
  <cols>
    <col min="2" max="2" width="29.5703125" customWidth="1"/>
    <col min="3" max="3" width="35.7109375" customWidth="1"/>
    <col min="4" max="4" width="13.140625" customWidth="1"/>
    <col min="5" max="5" width="22.28515625" customWidth="1"/>
    <col min="8" max="8" width="13.7109375" customWidth="1"/>
    <col min="9" max="9" width="13.42578125" customWidth="1"/>
    <col min="10" max="10" width="23.85546875" customWidth="1"/>
    <col min="11" max="11" width="37.42578125" customWidth="1"/>
    <col min="12" max="12" width="18.140625" customWidth="1"/>
  </cols>
  <sheetData>
    <row r="1" spans="1:12" ht="120.75" customHeight="1" x14ac:dyDescent="0.25">
      <c r="B1" s="15"/>
      <c r="C1" s="22"/>
      <c r="J1" s="105" t="s">
        <v>32</v>
      </c>
      <c r="K1" s="105"/>
    </row>
    <row r="2" spans="1:12" ht="27.75" x14ac:dyDescent="0.25">
      <c r="B2" s="15"/>
      <c r="C2" s="22"/>
      <c r="J2" s="58"/>
      <c r="K2" s="41"/>
    </row>
    <row r="3" spans="1:12" ht="27.75" x14ac:dyDescent="0.4">
      <c r="B3" s="15"/>
      <c r="C3" s="22"/>
      <c r="J3" s="67" t="s">
        <v>447</v>
      </c>
      <c r="K3" s="20"/>
    </row>
    <row r="4" spans="1:12" ht="27.75" x14ac:dyDescent="0.4">
      <c r="B4" s="15"/>
      <c r="C4" s="22"/>
      <c r="J4" s="67" t="s">
        <v>444</v>
      </c>
      <c r="K4" s="20"/>
    </row>
    <row r="5" spans="1:12" ht="27.75" x14ac:dyDescent="0.4">
      <c r="B5" s="15"/>
      <c r="C5" s="22"/>
      <c r="J5" s="67" t="s">
        <v>445</v>
      </c>
      <c r="K5" s="20"/>
    </row>
    <row r="6" spans="1:12" ht="27.75" x14ac:dyDescent="0.4">
      <c r="B6" s="15"/>
      <c r="C6" s="22"/>
      <c r="J6" s="67" t="s">
        <v>446</v>
      </c>
      <c r="K6" s="20"/>
    </row>
    <row r="7" spans="1:12" ht="26.25" x14ac:dyDescent="0.25">
      <c r="B7" s="15"/>
      <c r="C7" s="22"/>
      <c r="J7" s="37"/>
      <c r="K7" s="20"/>
    </row>
    <row r="8" spans="1:12" ht="90.75" customHeight="1" x14ac:dyDescent="0.25">
      <c r="A8" s="106" t="s">
        <v>33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12" ht="93.75" x14ac:dyDescent="0.25">
      <c r="A9" s="4" t="s">
        <v>0</v>
      </c>
      <c r="B9" s="4" t="s">
        <v>1</v>
      </c>
      <c r="C9" s="5" t="s">
        <v>2</v>
      </c>
      <c r="D9" s="6" t="s">
        <v>437</v>
      </c>
      <c r="E9" s="6" t="s">
        <v>4</v>
      </c>
      <c r="F9" s="6" t="s">
        <v>5</v>
      </c>
      <c r="G9" s="6" t="s">
        <v>438</v>
      </c>
      <c r="H9" s="6" t="s">
        <v>6</v>
      </c>
      <c r="I9" s="6" t="s">
        <v>7</v>
      </c>
      <c r="J9" s="30" t="s">
        <v>8</v>
      </c>
      <c r="K9" s="6" t="s">
        <v>9</v>
      </c>
      <c r="L9" s="6" t="s">
        <v>381</v>
      </c>
    </row>
    <row r="10" spans="1:12" ht="18.75" x14ac:dyDescent="0.25">
      <c r="A10" s="7">
        <v>1</v>
      </c>
      <c r="B10" s="17" t="s">
        <v>10</v>
      </c>
      <c r="C10" s="40" t="s">
        <v>34</v>
      </c>
      <c r="D10" s="8" t="s">
        <v>11</v>
      </c>
      <c r="E10" s="8" t="s">
        <v>12</v>
      </c>
      <c r="F10" s="9" t="s">
        <v>13</v>
      </c>
      <c r="G10" s="9">
        <v>2024</v>
      </c>
      <c r="H10" s="10">
        <v>45397</v>
      </c>
      <c r="I10" s="10">
        <v>45529</v>
      </c>
      <c r="J10" s="59">
        <v>5165068.1500000004</v>
      </c>
      <c r="K10" s="8" t="s">
        <v>378</v>
      </c>
      <c r="L10" s="94" t="s">
        <v>382</v>
      </c>
    </row>
    <row r="11" spans="1:12" ht="18.75" x14ac:dyDescent="0.25">
      <c r="A11" s="7">
        <v>2</v>
      </c>
      <c r="B11" s="17" t="s">
        <v>10</v>
      </c>
      <c r="C11" s="40" t="s">
        <v>35</v>
      </c>
      <c r="D11" s="8" t="s">
        <v>11</v>
      </c>
      <c r="E11" s="8" t="s">
        <v>12</v>
      </c>
      <c r="F11" s="9" t="s">
        <v>13</v>
      </c>
      <c r="G11" s="9">
        <v>2024</v>
      </c>
      <c r="H11" s="10">
        <v>45397</v>
      </c>
      <c r="I11" s="10">
        <v>45529</v>
      </c>
      <c r="J11" s="59">
        <v>4612762.01</v>
      </c>
      <c r="K11" s="8" t="s">
        <v>378</v>
      </c>
      <c r="L11" s="95"/>
    </row>
    <row r="12" spans="1:12" ht="18.75" x14ac:dyDescent="0.25">
      <c r="A12" s="7">
        <v>3</v>
      </c>
      <c r="B12" s="17" t="s">
        <v>10</v>
      </c>
      <c r="C12" s="40" t="s">
        <v>36</v>
      </c>
      <c r="D12" s="8" t="s">
        <v>11</v>
      </c>
      <c r="E12" s="8" t="s">
        <v>12</v>
      </c>
      <c r="F12" s="9" t="s">
        <v>13</v>
      </c>
      <c r="G12" s="9">
        <v>2024</v>
      </c>
      <c r="H12" s="10">
        <v>45397</v>
      </c>
      <c r="I12" s="10">
        <v>45529</v>
      </c>
      <c r="J12" s="59">
        <v>4846818.29</v>
      </c>
      <c r="K12" s="8" t="s">
        <v>378</v>
      </c>
      <c r="L12" s="95"/>
    </row>
    <row r="13" spans="1:12" ht="18.75" x14ac:dyDescent="0.25">
      <c r="A13" s="7">
        <v>4</v>
      </c>
      <c r="B13" s="17" t="s">
        <v>10</v>
      </c>
      <c r="C13" s="40" t="s">
        <v>37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6870548.7999999998</v>
      </c>
      <c r="K13" s="8" t="s">
        <v>378</v>
      </c>
      <c r="L13" s="95"/>
    </row>
    <row r="14" spans="1:12" ht="18.75" x14ac:dyDescent="0.25">
      <c r="A14" s="7">
        <v>5</v>
      </c>
      <c r="B14" s="17" t="s">
        <v>10</v>
      </c>
      <c r="C14" s="40" t="s">
        <v>38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6047845.8799999999</v>
      </c>
      <c r="K14" s="8" t="s">
        <v>378</v>
      </c>
      <c r="L14" s="95"/>
    </row>
    <row r="15" spans="1:12" ht="18.75" x14ac:dyDescent="0.25">
      <c r="A15" s="7">
        <v>6</v>
      </c>
      <c r="B15" s="17" t="s">
        <v>10</v>
      </c>
      <c r="C15" s="40" t="s">
        <v>39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5158173.2</v>
      </c>
      <c r="K15" s="8" t="s">
        <v>378</v>
      </c>
      <c r="L15" s="95"/>
    </row>
    <row r="16" spans="1:12" ht="18.75" x14ac:dyDescent="0.25">
      <c r="A16" s="7">
        <v>7</v>
      </c>
      <c r="B16" s="17" t="s">
        <v>10</v>
      </c>
      <c r="C16" s="40" t="s">
        <v>40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3502023.12</v>
      </c>
      <c r="K16" s="8" t="s">
        <v>378</v>
      </c>
      <c r="L16" s="95"/>
    </row>
    <row r="17" spans="1:12" ht="18.75" x14ac:dyDescent="0.25">
      <c r="A17" s="7">
        <v>8</v>
      </c>
      <c r="B17" s="17" t="s">
        <v>10</v>
      </c>
      <c r="C17" s="40" t="s">
        <v>41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4695135.93</v>
      </c>
      <c r="K17" s="8" t="s">
        <v>378</v>
      </c>
      <c r="L17" s="95"/>
    </row>
    <row r="18" spans="1:12" ht="24" customHeight="1" x14ac:dyDescent="0.25">
      <c r="A18" s="7">
        <v>9</v>
      </c>
      <c r="B18" s="17" t="s">
        <v>10</v>
      </c>
      <c r="C18" s="40" t="s">
        <v>42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10280686.73</v>
      </c>
      <c r="K18" s="8" t="s">
        <v>378</v>
      </c>
      <c r="L18" s="95"/>
    </row>
    <row r="19" spans="1:12" ht="18.75" x14ac:dyDescent="0.25">
      <c r="A19" s="7">
        <v>10</v>
      </c>
      <c r="B19" s="17" t="s">
        <v>10</v>
      </c>
      <c r="C19" s="40" t="s">
        <v>43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5900853.1500000004</v>
      </c>
      <c r="K19" s="8" t="s">
        <v>378</v>
      </c>
      <c r="L19" s="95"/>
    </row>
    <row r="20" spans="1:12" ht="18.75" x14ac:dyDescent="0.25">
      <c r="A20" s="7">
        <v>11</v>
      </c>
      <c r="B20" s="17" t="s">
        <v>10</v>
      </c>
      <c r="C20" s="40" t="s">
        <v>46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9255020.7599999998</v>
      </c>
      <c r="K20" s="8" t="s">
        <v>378</v>
      </c>
      <c r="L20" s="95"/>
    </row>
    <row r="21" spans="1:12" ht="18.75" x14ac:dyDescent="0.25">
      <c r="A21" s="7">
        <v>12</v>
      </c>
      <c r="B21" s="17" t="s">
        <v>10</v>
      </c>
      <c r="C21" s="40" t="s">
        <v>47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7499238.0499999998</v>
      </c>
      <c r="K21" s="8" t="s">
        <v>378</v>
      </c>
      <c r="L21" s="95"/>
    </row>
    <row r="22" spans="1:12" ht="18.75" x14ac:dyDescent="0.25">
      <c r="A22" s="7">
        <v>13</v>
      </c>
      <c r="B22" s="17" t="s">
        <v>10</v>
      </c>
      <c r="C22" s="40" t="s">
        <v>48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2980188.27</v>
      </c>
      <c r="K22" s="8" t="s">
        <v>378</v>
      </c>
      <c r="L22" s="95"/>
    </row>
    <row r="23" spans="1:12" ht="56.25" x14ac:dyDescent="0.25">
      <c r="A23" s="7">
        <v>14</v>
      </c>
      <c r="B23" s="17" t="s">
        <v>10</v>
      </c>
      <c r="C23" s="40" t="s">
        <v>49</v>
      </c>
      <c r="D23" s="8" t="s">
        <v>11</v>
      </c>
      <c r="E23" s="8" t="s">
        <v>12</v>
      </c>
      <c r="F23" s="9" t="s">
        <v>13</v>
      </c>
      <c r="G23" s="9">
        <v>2024</v>
      </c>
      <c r="H23" s="10">
        <v>45397</v>
      </c>
      <c r="I23" s="10">
        <v>45529</v>
      </c>
      <c r="J23" s="59">
        <v>3202038.11</v>
      </c>
      <c r="K23" s="8" t="s">
        <v>378</v>
      </c>
      <c r="L23" s="95"/>
    </row>
    <row r="24" spans="1:12" ht="18.75" x14ac:dyDescent="0.25">
      <c r="A24" s="7">
        <v>15</v>
      </c>
      <c r="B24" s="17" t="s">
        <v>10</v>
      </c>
      <c r="C24" s="40" t="s">
        <v>50</v>
      </c>
      <c r="D24" s="8" t="s">
        <v>11</v>
      </c>
      <c r="E24" s="8" t="s">
        <v>12</v>
      </c>
      <c r="F24" s="9" t="s">
        <v>13</v>
      </c>
      <c r="G24" s="9">
        <v>2024</v>
      </c>
      <c r="H24" s="10">
        <v>45397</v>
      </c>
      <c r="I24" s="10">
        <v>45529</v>
      </c>
      <c r="J24" s="59">
        <v>2827169.3</v>
      </c>
      <c r="K24" s="8" t="s">
        <v>378</v>
      </c>
      <c r="L24" s="95"/>
    </row>
    <row r="25" spans="1:12" ht="21.75" customHeight="1" x14ac:dyDescent="0.25">
      <c r="A25" s="7">
        <v>16</v>
      </c>
      <c r="B25" s="17" t="s">
        <v>10</v>
      </c>
      <c r="C25" s="40" t="s">
        <v>51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4612491.8600000003</v>
      </c>
      <c r="K25" s="8" t="s">
        <v>378</v>
      </c>
      <c r="L25" s="95"/>
    </row>
    <row r="26" spans="1:12" ht="18.75" x14ac:dyDescent="0.25">
      <c r="A26" s="7">
        <v>17</v>
      </c>
      <c r="B26" s="17" t="s">
        <v>10</v>
      </c>
      <c r="C26" s="40" t="s">
        <v>52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2475035.2799999998</v>
      </c>
      <c r="K26" s="8" t="s">
        <v>378</v>
      </c>
      <c r="L26" s="95"/>
    </row>
    <row r="27" spans="1:12" ht="24" customHeight="1" x14ac:dyDescent="0.25">
      <c r="A27" s="7">
        <v>18</v>
      </c>
      <c r="B27" s="17" t="s">
        <v>10</v>
      </c>
      <c r="C27" s="40" t="s">
        <v>53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4670647.43</v>
      </c>
      <c r="K27" s="8" t="s">
        <v>378</v>
      </c>
      <c r="L27" s="95"/>
    </row>
    <row r="28" spans="1:12" ht="18.75" x14ac:dyDescent="0.25">
      <c r="A28" s="7">
        <v>19</v>
      </c>
      <c r="B28" s="17" t="s">
        <v>10</v>
      </c>
      <c r="C28" s="40" t="s">
        <v>54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9314183.8399999999</v>
      </c>
      <c r="K28" s="8" t="s">
        <v>378</v>
      </c>
      <c r="L28" s="95"/>
    </row>
    <row r="29" spans="1:12" ht="18.75" x14ac:dyDescent="0.25">
      <c r="A29" s="7">
        <v>20</v>
      </c>
      <c r="B29" s="17" t="s">
        <v>10</v>
      </c>
      <c r="C29" s="40" t="s">
        <v>55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2389445.5099999998</v>
      </c>
      <c r="K29" s="8" t="s">
        <v>378</v>
      </c>
      <c r="L29" s="95"/>
    </row>
    <row r="30" spans="1:12" ht="18.75" x14ac:dyDescent="0.25">
      <c r="A30" s="7">
        <v>21</v>
      </c>
      <c r="B30" s="17" t="s">
        <v>10</v>
      </c>
      <c r="C30" s="40" t="s">
        <v>56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3597859.66</v>
      </c>
      <c r="K30" s="8" t="s">
        <v>378</v>
      </c>
      <c r="L30" s="95"/>
    </row>
    <row r="31" spans="1:12" ht="18.75" x14ac:dyDescent="0.25">
      <c r="A31" s="7">
        <v>22</v>
      </c>
      <c r="B31" s="17" t="s">
        <v>10</v>
      </c>
      <c r="C31" s="40" t="s">
        <v>57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7112881.2800000003</v>
      </c>
      <c r="K31" s="8" t="s">
        <v>378</v>
      </c>
      <c r="L31" s="95"/>
    </row>
    <row r="32" spans="1:12" ht="18.75" x14ac:dyDescent="0.25">
      <c r="A32" s="7">
        <v>23</v>
      </c>
      <c r="B32" s="17" t="s">
        <v>10</v>
      </c>
      <c r="C32" s="40" t="s">
        <v>58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2461326.9500000002</v>
      </c>
      <c r="K32" s="8" t="s">
        <v>378</v>
      </c>
      <c r="L32" s="95"/>
    </row>
    <row r="33" spans="1:12" ht="37.5" x14ac:dyDescent="0.25">
      <c r="A33" s="7">
        <v>24</v>
      </c>
      <c r="B33" s="17" t="s">
        <v>10</v>
      </c>
      <c r="C33" s="40" t="s">
        <v>59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4340407.26</v>
      </c>
      <c r="K33" s="8" t="s">
        <v>378</v>
      </c>
      <c r="L33" s="95"/>
    </row>
    <row r="34" spans="1:12" ht="18.75" x14ac:dyDescent="0.25">
      <c r="A34" s="7">
        <v>25</v>
      </c>
      <c r="B34" s="17" t="s">
        <v>10</v>
      </c>
      <c r="C34" s="40" t="s">
        <v>60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2693508.82</v>
      </c>
      <c r="K34" s="8" t="s">
        <v>378</v>
      </c>
      <c r="L34" s="95"/>
    </row>
    <row r="35" spans="1:12" ht="18.75" x14ac:dyDescent="0.25">
      <c r="A35" s="7">
        <v>26</v>
      </c>
      <c r="B35" s="17" t="s">
        <v>10</v>
      </c>
      <c r="C35" s="40" t="s">
        <v>61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3062170.48</v>
      </c>
      <c r="K35" s="8" t="s">
        <v>378</v>
      </c>
      <c r="L35" s="95"/>
    </row>
    <row r="36" spans="1:12" ht="18.75" x14ac:dyDescent="0.25">
      <c r="A36" s="7">
        <v>27</v>
      </c>
      <c r="B36" s="17" t="s">
        <v>10</v>
      </c>
      <c r="C36" s="40" t="s">
        <v>62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2098302.12</v>
      </c>
      <c r="K36" s="8" t="s">
        <v>378</v>
      </c>
      <c r="L36" s="95"/>
    </row>
    <row r="37" spans="1:12" ht="37.5" x14ac:dyDescent="0.25">
      <c r="A37" s="7">
        <v>28</v>
      </c>
      <c r="B37" s="17" t="s">
        <v>10</v>
      </c>
      <c r="C37" s="40" t="s">
        <v>63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4066270.47</v>
      </c>
      <c r="K37" s="8" t="s">
        <v>378</v>
      </c>
      <c r="L37" s="95"/>
    </row>
    <row r="38" spans="1:12" ht="37.5" x14ac:dyDescent="0.25">
      <c r="A38" s="7">
        <v>29</v>
      </c>
      <c r="B38" s="17" t="s">
        <v>10</v>
      </c>
      <c r="C38" s="40" t="s">
        <v>64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2361674.44</v>
      </c>
      <c r="K38" s="8" t="s">
        <v>378</v>
      </c>
      <c r="L38" s="95"/>
    </row>
    <row r="39" spans="1:12" ht="18.75" x14ac:dyDescent="0.25">
      <c r="A39" s="7">
        <v>30</v>
      </c>
      <c r="B39" s="17" t="s">
        <v>10</v>
      </c>
      <c r="C39" s="40" t="s">
        <v>65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1788028.06</v>
      </c>
      <c r="K39" s="8" t="s">
        <v>378</v>
      </c>
      <c r="L39" s="95"/>
    </row>
    <row r="40" spans="1:12" ht="18.75" x14ac:dyDescent="0.25">
      <c r="A40" s="7">
        <v>31</v>
      </c>
      <c r="B40" s="17" t="s">
        <v>10</v>
      </c>
      <c r="C40" s="40" t="s">
        <v>66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3331936.5</v>
      </c>
      <c r="K40" s="8" t="s">
        <v>378</v>
      </c>
      <c r="L40" s="95"/>
    </row>
    <row r="41" spans="1:12" ht="18.75" x14ac:dyDescent="0.25">
      <c r="A41" s="7">
        <v>32</v>
      </c>
      <c r="B41" s="17" t="s">
        <v>10</v>
      </c>
      <c r="C41" s="40" t="s">
        <v>67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3018708.97</v>
      </c>
      <c r="K41" s="8" t="s">
        <v>378</v>
      </c>
      <c r="L41" s="95"/>
    </row>
    <row r="42" spans="1:12" ht="37.5" x14ac:dyDescent="0.25">
      <c r="A42" s="7">
        <v>33</v>
      </c>
      <c r="B42" s="17" t="s">
        <v>10</v>
      </c>
      <c r="C42" s="40" t="s">
        <v>68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3031976.38</v>
      </c>
      <c r="K42" s="8" t="s">
        <v>378</v>
      </c>
      <c r="L42" s="95"/>
    </row>
    <row r="43" spans="1:12" ht="18.75" x14ac:dyDescent="0.25">
      <c r="A43" s="7">
        <v>34</v>
      </c>
      <c r="B43" s="17" t="s">
        <v>10</v>
      </c>
      <c r="C43" s="40" t="s">
        <v>69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2601813.0099999998</v>
      </c>
      <c r="K43" s="8" t="s">
        <v>378</v>
      </c>
      <c r="L43" s="95"/>
    </row>
    <row r="44" spans="1:12" ht="18.75" x14ac:dyDescent="0.25">
      <c r="A44" s="7">
        <v>35</v>
      </c>
      <c r="B44" s="17" t="s">
        <v>10</v>
      </c>
      <c r="C44" s="40" t="s">
        <v>70</v>
      </c>
      <c r="D44" s="8" t="s">
        <v>11</v>
      </c>
      <c r="E44" s="8" t="s">
        <v>12</v>
      </c>
      <c r="F44" s="9" t="s">
        <v>13</v>
      </c>
      <c r="G44" s="9">
        <v>2024</v>
      </c>
      <c r="H44" s="10">
        <v>45397</v>
      </c>
      <c r="I44" s="10">
        <v>45529</v>
      </c>
      <c r="J44" s="59">
        <v>344126.61</v>
      </c>
      <c r="K44" s="8" t="s">
        <v>378</v>
      </c>
      <c r="L44" s="95"/>
    </row>
    <row r="45" spans="1:12" ht="18.75" x14ac:dyDescent="0.25">
      <c r="A45" s="7">
        <v>36</v>
      </c>
      <c r="B45" s="17" t="s">
        <v>10</v>
      </c>
      <c r="C45" s="40" t="s">
        <v>71</v>
      </c>
      <c r="D45" s="8" t="s">
        <v>11</v>
      </c>
      <c r="E45" s="8" t="s">
        <v>12</v>
      </c>
      <c r="F45" s="9" t="s">
        <v>13</v>
      </c>
      <c r="G45" s="9">
        <v>2024</v>
      </c>
      <c r="H45" s="10">
        <v>45397</v>
      </c>
      <c r="I45" s="10">
        <v>45529</v>
      </c>
      <c r="J45" s="59">
        <v>879956.78</v>
      </c>
      <c r="K45" s="8" t="s">
        <v>378</v>
      </c>
      <c r="L45" s="95"/>
    </row>
    <row r="46" spans="1:12" ht="18.75" x14ac:dyDescent="0.25">
      <c r="A46" s="7">
        <v>37</v>
      </c>
      <c r="B46" s="17" t="s">
        <v>10</v>
      </c>
      <c r="C46" s="40" t="s">
        <v>72</v>
      </c>
      <c r="D46" s="8" t="s">
        <v>11</v>
      </c>
      <c r="E46" s="8" t="s">
        <v>12</v>
      </c>
      <c r="F46" s="9" t="s">
        <v>13</v>
      </c>
      <c r="G46" s="9">
        <v>2024</v>
      </c>
      <c r="H46" s="10">
        <v>45397</v>
      </c>
      <c r="I46" s="10">
        <v>45529</v>
      </c>
      <c r="J46" s="59">
        <v>2158908.6800000002</v>
      </c>
      <c r="K46" s="8" t="s">
        <v>378</v>
      </c>
      <c r="L46" s="95"/>
    </row>
    <row r="47" spans="1:12" ht="18.75" x14ac:dyDescent="0.25">
      <c r="A47" s="7">
        <v>38</v>
      </c>
      <c r="B47" s="17" t="s">
        <v>10</v>
      </c>
      <c r="C47" s="40" t="s">
        <v>73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995380.6</v>
      </c>
      <c r="K47" s="8" t="s">
        <v>378</v>
      </c>
      <c r="L47" s="95"/>
    </row>
    <row r="48" spans="1:12" ht="18.75" x14ac:dyDescent="0.25">
      <c r="A48" s="7">
        <v>39</v>
      </c>
      <c r="B48" s="17" t="s">
        <v>10</v>
      </c>
      <c r="C48" s="40" t="s">
        <v>74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236721.05</v>
      </c>
      <c r="K48" s="8" t="s">
        <v>378</v>
      </c>
      <c r="L48" s="95"/>
    </row>
    <row r="49" spans="1:12" ht="18.75" x14ac:dyDescent="0.25">
      <c r="A49" s="7">
        <v>40</v>
      </c>
      <c r="B49" s="17" t="s">
        <v>10</v>
      </c>
      <c r="C49" s="40" t="s">
        <v>75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426629.5</v>
      </c>
      <c r="K49" s="8" t="s">
        <v>378</v>
      </c>
      <c r="L49" s="95"/>
    </row>
    <row r="50" spans="1:12" ht="18.75" x14ac:dyDescent="0.25">
      <c r="A50" s="7">
        <v>41</v>
      </c>
      <c r="B50" s="17" t="s">
        <v>10</v>
      </c>
      <c r="C50" s="40" t="s">
        <v>76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315246.13</v>
      </c>
      <c r="K50" s="8" t="s">
        <v>378</v>
      </c>
      <c r="L50" s="95"/>
    </row>
    <row r="51" spans="1:12" ht="22.5" customHeight="1" x14ac:dyDescent="0.25">
      <c r="A51" s="7">
        <v>42</v>
      </c>
      <c r="B51" s="17" t="s">
        <v>10</v>
      </c>
      <c r="C51" s="40" t="s">
        <v>77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1193682.43</v>
      </c>
      <c r="K51" s="8" t="s">
        <v>378</v>
      </c>
      <c r="L51" s="95"/>
    </row>
    <row r="52" spans="1:12" ht="18.75" x14ac:dyDescent="0.25">
      <c r="A52" s="7"/>
      <c r="B52" s="97" t="s">
        <v>401</v>
      </c>
      <c r="C52" s="97"/>
      <c r="D52" s="97"/>
      <c r="E52" s="8"/>
      <c r="F52" s="9"/>
      <c r="G52" s="9"/>
      <c r="H52" s="10"/>
      <c r="I52" s="10"/>
      <c r="J52" s="59">
        <v>9822444.7599999998</v>
      </c>
      <c r="K52" s="8" t="s">
        <v>378</v>
      </c>
      <c r="L52" s="95"/>
    </row>
    <row r="53" spans="1:12" ht="18.75" x14ac:dyDescent="0.25">
      <c r="A53" s="7"/>
      <c r="B53" s="97" t="s">
        <v>402</v>
      </c>
      <c r="C53" s="97"/>
      <c r="D53" s="97"/>
      <c r="E53" s="8"/>
      <c r="F53" s="9"/>
      <c r="G53" s="9"/>
      <c r="H53" s="10"/>
      <c r="I53" s="10"/>
      <c r="J53" s="59">
        <v>1932270.69</v>
      </c>
      <c r="K53" s="8" t="s">
        <v>378</v>
      </c>
      <c r="L53" s="96"/>
    </row>
    <row r="54" spans="1:12" ht="18.75" x14ac:dyDescent="0.25">
      <c r="A54" s="23"/>
      <c r="B54" s="47">
        <v>42</v>
      </c>
      <c r="C54" s="24"/>
      <c r="D54" s="24"/>
      <c r="E54" s="24"/>
      <c r="F54" s="25"/>
      <c r="G54" s="25"/>
      <c r="H54" s="26"/>
      <c r="I54" s="26"/>
      <c r="J54" s="31">
        <f>SUM(J10:J53)</f>
        <v>170177605.30000001</v>
      </c>
      <c r="K54" s="24"/>
      <c r="L54" s="1"/>
    </row>
    <row r="55" spans="1:12" ht="18.75" x14ac:dyDescent="0.25">
      <c r="A55" s="7">
        <v>43</v>
      </c>
      <c r="B55" s="17" t="s">
        <v>14</v>
      </c>
      <c r="C55" s="40" t="s">
        <v>78</v>
      </c>
      <c r="D55" s="8" t="s">
        <v>11</v>
      </c>
      <c r="E55" s="8" t="s">
        <v>12</v>
      </c>
      <c r="F55" s="9" t="s">
        <v>13</v>
      </c>
      <c r="G55" s="9">
        <v>2024</v>
      </c>
      <c r="H55" s="10">
        <v>45397</v>
      </c>
      <c r="I55" s="10">
        <v>45529</v>
      </c>
      <c r="J55" s="59">
        <v>6708190.2599999998</v>
      </c>
      <c r="K55" s="8" t="s">
        <v>378</v>
      </c>
      <c r="L55" s="94" t="s">
        <v>383</v>
      </c>
    </row>
    <row r="56" spans="1:12" ht="18.75" x14ac:dyDescent="0.25">
      <c r="A56" s="7">
        <v>44</v>
      </c>
      <c r="B56" s="17" t="s">
        <v>14</v>
      </c>
      <c r="C56" s="40" t="s">
        <v>79</v>
      </c>
      <c r="D56" s="8" t="s">
        <v>11</v>
      </c>
      <c r="E56" s="8" t="s">
        <v>12</v>
      </c>
      <c r="F56" s="9" t="s">
        <v>13</v>
      </c>
      <c r="G56" s="9">
        <v>2024</v>
      </c>
      <c r="H56" s="10">
        <v>45397</v>
      </c>
      <c r="I56" s="10">
        <v>45529</v>
      </c>
      <c r="J56" s="59">
        <v>20998678.390000001</v>
      </c>
      <c r="K56" s="8" t="s">
        <v>378</v>
      </c>
      <c r="L56" s="95"/>
    </row>
    <row r="57" spans="1:12" ht="56.25" x14ac:dyDescent="0.25">
      <c r="A57" s="7">
        <v>45</v>
      </c>
      <c r="B57" s="17" t="s">
        <v>14</v>
      </c>
      <c r="C57" s="40" t="s">
        <v>80</v>
      </c>
      <c r="D57" s="8" t="s">
        <v>11</v>
      </c>
      <c r="E57" s="8" t="s">
        <v>12</v>
      </c>
      <c r="F57" s="9" t="s">
        <v>13</v>
      </c>
      <c r="G57" s="9">
        <v>2024</v>
      </c>
      <c r="H57" s="10">
        <v>45397</v>
      </c>
      <c r="I57" s="10">
        <v>45529</v>
      </c>
      <c r="J57" s="59">
        <v>6971939.3600000003</v>
      </c>
      <c r="K57" s="8" t="s">
        <v>378</v>
      </c>
      <c r="L57" s="95"/>
    </row>
    <row r="58" spans="1:12" ht="18.75" x14ac:dyDescent="0.25">
      <c r="A58" s="7">
        <v>46</v>
      </c>
      <c r="B58" s="17" t="s">
        <v>14</v>
      </c>
      <c r="C58" s="40" t="s">
        <v>81</v>
      </c>
      <c r="D58" s="8" t="s">
        <v>11</v>
      </c>
      <c r="E58" s="8" t="s">
        <v>12</v>
      </c>
      <c r="F58" s="9" t="s">
        <v>13</v>
      </c>
      <c r="G58" s="9">
        <v>2024</v>
      </c>
      <c r="H58" s="10">
        <v>45397</v>
      </c>
      <c r="I58" s="10">
        <v>45529</v>
      </c>
      <c r="J58" s="59">
        <v>9478847.8100000005</v>
      </c>
      <c r="K58" s="8" t="s">
        <v>378</v>
      </c>
      <c r="L58" s="95"/>
    </row>
    <row r="59" spans="1:12" ht="18.75" x14ac:dyDescent="0.25">
      <c r="A59" s="7">
        <v>47</v>
      </c>
      <c r="B59" s="17" t="s">
        <v>14</v>
      </c>
      <c r="C59" s="40" t="s">
        <v>82</v>
      </c>
      <c r="D59" s="8" t="s">
        <v>11</v>
      </c>
      <c r="E59" s="8" t="s">
        <v>12</v>
      </c>
      <c r="F59" s="9" t="s">
        <v>13</v>
      </c>
      <c r="G59" s="9">
        <v>2024</v>
      </c>
      <c r="H59" s="10">
        <v>45397</v>
      </c>
      <c r="I59" s="10">
        <v>45529</v>
      </c>
      <c r="J59" s="59">
        <v>9660761.5099999998</v>
      </c>
      <c r="K59" s="8" t="s">
        <v>378</v>
      </c>
      <c r="L59" s="95"/>
    </row>
    <row r="60" spans="1:12" ht="18.75" x14ac:dyDescent="0.25">
      <c r="A60" s="7">
        <v>48</v>
      </c>
      <c r="B60" s="17" t="s">
        <v>14</v>
      </c>
      <c r="C60" s="40" t="s">
        <v>83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6736490.9699999997</v>
      </c>
      <c r="K60" s="8" t="s">
        <v>378</v>
      </c>
      <c r="L60" s="95"/>
    </row>
    <row r="61" spans="1:12" ht="23.25" customHeight="1" x14ac:dyDescent="0.25">
      <c r="A61" s="7">
        <v>49</v>
      </c>
      <c r="B61" s="17" t="s">
        <v>14</v>
      </c>
      <c r="C61" s="40" t="s">
        <v>84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6233456.71</v>
      </c>
      <c r="K61" s="8" t="s">
        <v>378</v>
      </c>
      <c r="L61" s="95"/>
    </row>
    <row r="62" spans="1:12" ht="18.75" x14ac:dyDescent="0.25">
      <c r="A62" s="7">
        <v>50</v>
      </c>
      <c r="B62" s="17" t="s">
        <v>14</v>
      </c>
      <c r="C62" s="40" t="s">
        <v>85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59">
        <v>14426494.439999999</v>
      </c>
      <c r="K62" s="8" t="s">
        <v>378</v>
      </c>
      <c r="L62" s="95"/>
    </row>
    <row r="63" spans="1:12" ht="18.75" x14ac:dyDescent="0.25">
      <c r="A63" s="7">
        <v>51</v>
      </c>
      <c r="B63" s="17" t="s">
        <v>14</v>
      </c>
      <c r="C63" s="40" t="s">
        <v>86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59">
        <v>6199930.9100000001</v>
      </c>
      <c r="K63" s="8" t="s">
        <v>378</v>
      </c>
      <c r="L63" s="95"/>
    </row>
    <row r="64" spans="1:12" ht="18.75" x14ac:dyDescent="0.25">
      <c r="A64" s="7"/>
      <c r="B64" s="97" t="s">
        <v>403</v>
      </c>
      <c r="C64" s="97"/>
      <c r="D64" s="97"/>
      <c r="E64" s="8"/>
      <c r="F64" s="9"/>
      <c r="G64" s="9"/>
      <c r="H64" s="10"/>
      <c r="I64" s="10"/>
      <c r="J64" s="59">
        <v>6579863.6500000004</v>
      </c>
      <c r="K64" s="8" t="s">
        <v>378</v>
      </c>
      <c r="L64" s="95"/>
    </row>
    <row r="65" spans="1:12" ht="18.75" x14ac:dyDescent="0.25">
      <c r="A65" s="7"/>
      <c r="B65" s="97" t="s">
        <v>404</v>
      </c>
      <c r="C65" s="97"/>
      <c r="D65" s="97"/>
      <c r="E65" s="8"/>
      <c r="F65" s="9"/>
      <c r="G65" s="9"/>
      <c r="H65" s="10"/>
      <c r="I65" s="10"/>
      <c r="J65" s="59">
        <v>1294390.3500000001</v>
      </c>
      <c r="K65" s="8" t="s">
        <v>378</v>
      </c>
      <c r="L65" s="96"/>
    </row>
    <row r="66" spans="1:12" ht="18.75" x14ac:dyDescent="0.25">
      <c r="A66" s="23"/>
      <c r="B66" s="47">
        <v>9</v>
      </c>
      <c r="C66" s="24"/>
      <c r="D66" s="24"/>
      <c r="E66" s="24"/>
      <c r="F66" s="25"/>
      <c r="G66" s="25"/>
      <c r="H66" s="26"/>
      <c r="I66" s="26"/>
      <c r="J66" s="31">
        <f>SUM(J55:J65)</f>
        <v>95289044.359999999</v>
      </c>
      <c r="K66" s="24"/>
      <c r="L66" s="1"/>
    </row>
    <row r="67" spans="1:12" ht="18.75" x14ac:dyDescent="0.25">
      <c r="A67" s="7">
        <v>52</v>
      </c>
      <c r="B67" s="16" t="s">
        <v>15</v>
      </c>
      <c r="C67" s="40" t="s">
        <v>87</v>
      </c>
      <c r="D67" s="8" t="s">
        <v>11</v>
      </c>
      <c r="E67" s="8" t="s">
        <v>12</v>
      </c>
      <c r="F67" s="9" t="s">
        <v>13</v>
      </c>
      <c r="G67" s="9">
        <v>2024</v>
      </c>
      <c r="H67" s="10">
        <v>45397</v>
      </c>
      <c r="I67" s="10">
        <v>45529</v>
      </c>
      <c r="J67" s="59">
        <v>641256.97</v>
      </c>
      <c r="K67" s="8" t="s">
        <v>378</v>
      </c>
      <c r="L67" s="94" t="s">
        <v>394</v>
      </c>
    </row>
    <row r="68" spans="1:12" ht="18.75" x14ac:dyDescent="0.25">
      <c r="A68" s="7">
        <v>53</v>
      </c>
      <c r="B68" s="16" t="s">
        <v>15</v>
      </c>
      <c r="C68" s="40" t="s">
        <v>88</v>
      </c>
      <c r="D68" s="8" t="s">
        <v>11</v>
      </c>
      <c r="E68" s="8" t="s">
        <v>12</v>
      </c>
      <c r="F68" s="9" t="s">
        <v>13</v>
      </c>
      <c r="G68" s="9">
        <v>2024</v>
      </c>
      <c r="H68" s="10">
        <v>45397</v>
      </c>
      <c r="I68" s="10">
        <v>45529</v>
      </c>
      <c r="J68" s="59">
        <v>3523030.05</v>
      </c>
      <c r="K68" s="8" t="s">
        <v>378</v>
      </c>
      <c r="L68" s="95"/>
    </row>
    <row r="69" spans="1:12" ht="18.75" x14ac:dyDescent="0.25">
      <c r="A69" s="7">
        <v>54</v>
      </c>
      <c r="B69" s="16" t="s">
        <v>15</v>
      </c>
      <c r="C69" s="40" t="s">
        <v>89</v>
      </c>
      <c r="D69" s="8" t="s">
        <v>11</v>
      </c>
      <c r="E69" s="8" t="s">
        <v>12</v>
      </c>
      <c r="F69" s="9" t="s">
        <v>13</v>
      </c>
      <c r="G69" s="9">
        <v>2024</v>
      </c>
      <c r="H69" s="10">
        <v>45397</v>
      </c>
      <c r="I69" s="10">
        <v>45529</v>
      </c>
      <c r="J69" s="59">
        <v>10163474.949999999</v>
      </c>
      <c r="K69" s="8" t="s">
        <v>378</v>
      </c>
      <c r="L69" s="95"/>
    </row>
    <row r="70" spans="1:12" ht="18.75" x14ac:dyDescent="0.25">
      <c r="A70" s="7">
        <v>55</v>
      </c>
      <c r="B70" s="16" t="s">
        <v>15</v>
      </c>
      <c r="C70" s="40" t="s">
        <v>90</v>
      </c>
      <c r="D70" s="8" t="s">
        <v>11</v>
      </c>
      <c r="E70" s="8" t="s">
        <v>12</v>
      </c>
      <c r="F70" s="9" t="s">
        <v>13</v>
      </c>
      <c r="G70" s="9">
        <v>2024</v>
      </c>
      <c r="H70" s="10">
        <v>45397</v>
      </c>
      <c r="I70" s="10">
        <v>45529</v>
      </c>
      <c r="J70" s="59">
        <v>3220609.19</v>
      </c>
      <c r="K70" s="8" t="s">
        <v>378</v>
      </c>
      <c r="L70" s="95"/>
    </row>
    <row r="71" spans="1:12" ht="18.75" x14ac:dyDescent="0.25">
      <c r="A71" s="7">
        <v>56</v>
      </c>
      <c r="B71" s="16" t="s">
        <v>15</v>
      </c>
      <c r="C71" s="40" t="s">
        <v>91</v>
      </c>
      <c r="D71" s="8" t="s">
        <v>11</v>
      </c>
      <c r="E71" s="8" t="s">
        <v>12</v>
      </c>
      <c r="F71" s="9" t="s">
        <v>13</v>
      </c>
      <c r="G71" s="9">
        <v>2024</v>
      </c>
      <c r="H71" s="10">
        <v>45397</v>
      </c>
      <c r="I71" s="10">
        <v>45529</v>
      </c>
      <c r="J71" s="59">
        <v>1291759.02</v>
      </c>
      <c r="K71" s="8" t="s">
        <v>378</v>
      </c>
      <c r="L71" s="95"/>
    </row>
    <row r="72" spans="1:12" ht="18.75" x14ac:dyDescent="0.25">
      <c r="A72" s="7">
        <v>57</v>
      </c>
      <c r="B72" s="16" t="s">
        <v>15</v>
      </c>
      <c r="C72" s="40" t="s">
        <v>92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34">
        <v>3268850.38</v>
      </c>
      <c r="K72" s="8" t="s">
        <v>378</v>
      </c>
      <c r="L72" s="95"/>
    </row>
    <row r="73" spans="1:12" ht="18.75" x14ac:dyDescent="0.25">
      <c r="A73" s="7">
        <v>58</v>
      </c>
      <c r="B73" s="16" t="s">
        <v>15</v>
      </c>
      <c r="C73" s="40" t="s">
        <v>93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34">
        <v>4862622.3099999996</v>
      </c>
      <c r="K73" s="8" t="s">
        <v>378</v>
      </c>
      <c r="L73" s="95"/>
    </row>
    <row r="74" spans="1:12" ht="18.75" x14ac:dyDescent="0.25">
      <c r="A74" s="7">
        <v>59</v>
      </c>
      <c r="B74" s="16" t="s">
        <v>15</v>
      </c>
      <c r="C74" s="40" t="s">
        <v>94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34">
        <v>4937817.8499999996</v>
      </c>
      <c r="K74" s="8" t="s">
        <v>378</v>
      </c>
      <c r="L74" s="95"/>
    </row>
    <row r="75" spans="1:12" ht="18.75" x14ac:dyDescent="0.25">
      <c r="A75" s="7">
        <v>60</v>
      </c>
      <c r="B75" s="16" t="s">
        <v>15</v>
      </c>
      <c r="C75" s="40" t="s">
        <v>95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34">
        <v>7738535.2400000002</v>
      </c>
      <c r="K75" s="8" t="s">
        <v>378</v>
      </c>
      <c r="L75" s="95"/>
    </row>
    <row r="76" spans="1:12" ht="20.25" customHeight="1" x14ac:dyDescent="0.25">
      <c r="A76" s="7">
        <v>61</v>
      </c>
      <c r="B76" s="16" t="s">
        <v>15</v>
      </c>
      <c r="C76" s="40" t="s">
        <v>96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34">
        <v>1661160.8</v>
      </c>
      <c r="K76" s="8" t="s">
        <v>378</v>
      </c>
      <c r="L76" s="95"/>
    </row>
    <row r="77" spans="1:12" ht="18.75" x14ac:dyDescent="0.25">
      <c r="A77" s="7">
        <v>62</v>
      </c>
      <c r="B77" s="16" t="s">
        <v>15</v>
      </c>
      <c r="C77" s="40" t="s">
        <v>97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2122520.5499999998</v>
      </c>
      <c r="K77" s="8" t="s">
        <v>378</v>
      </c>
      <c r="L77" s="95"/>
    </row>
    <row r="78" spans="1:12" ht="18.75" x14ac:dyDescent="0.25">
      <c r="A78" s="7">
        <v>63</v>
      </c>
      <c r="B78" s="16" t="s">
        <v>15</v>
      </c>
      <c r="C78" s="40" t="s">
        <v>98</v>
      </c>
      <c r="D78" s="8" t="s">
        <v>11</v>
      </c>
      <c r="E78" s="8" t="s">
        <v>12</v>
      </c>
      <c r="F78" s="9" t="s">
        <v>13</v>
      </c>
      <c r="G78" s="9">
        <v>2024</v>
      </c>
      <c r="H78" s="10">
        <v>45397</v>
      </c>
      <c r="I78" s="10">
        <v>45529</v>
      </c>
      <c r="J78" s="34">
        <v>3831294.59</v>
      </c>
      <c r="K78" s="8" t="s">
        <v>378</v>
      </c>
      <c r="L78" s="95"/>
    </row>
    <row r="79" spans="1:12" ht="18.75" x14ac:dyDescent="0.25">
      <c r="A79" s="7">
        <v>64</v>
      </c>
      <c r="B79" s="16" t="s">
        <v>15</v>
      </c>
      <c r="C79" s="40" t="s">
        <v>99</v>
      </c>
      <c r="D79" s="8" t="s">
        <v>11</v>
      </c>
      <c r="E79" s="8" t="s">
        <v>12</v>
      </c>
      <c r="F79" s="9" t="s">
        <v>13</v>
      </c>
      <c r="G79" s="9">
        <v>2024</v>
      </c>
      <c r="H79" s="10">
        <v>45397</v>
      </c>
      <c r="I79" s="10">
        <v>45529</v>
      </c>
      <c r="J79" s="34">
        <v>2617573.84</v>
      </c>
      <c r="K79" s="8" t="s">
        <v>378</v>
      </c>
      <c r="L79" s="95"/>
    </row>
    <row r="80" spans="1:12" ht="18.75" x14ac:dyDescent="0.25">
      <c r="A80" s="7">
        <v>65</v>
      </c>
      <c r="B80" s="16" t="s">
        <v>15</v>
      </c>
      <c r="C80" s="40" t="s">
        <v>100</v>
      </c>
      <c r="D80" s="8" t="s">
        <v>11</v>
      </c>
      <c r="E80" s="8" t="s">
        <v>12</v>
      </c>
      <c r="F80" s="9" t="s">
        <v>13</v>
      </c>
      <c r="G80" s="9">
        <v>2024</v>
      </c>
      <c r="H80" s="10">
        <v>45397</v>
      </c>
      <c r="I80" s="10">
        <v>45529</v>
      </c>
      <c r="J80" s="34">
        <v>5637241.2800000003</v>
      </c>
      <c r="K80" s="8" t="s">
        <v>378</v>
      </c>
      <c r="L80" s="95"/>
    </row>
    <row r="81" spans="1:12" ht="18.75" x14ac:dyDescent="0.25">
      <c r="A81" s="7">
        <v>66</v>
      </c>
      <c r="B81" s="16" t="s">
        <v>15</v>
      </c>
      <c r="C81" s="40" t="s">
        <v>101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13019264.470000001</v>
      </c>
      <c r="K81" s="8" t="s">
        <v>378</v>
      </c>
      <c r="L81" s="95"/>
    </row>
    <row r="82" spans="1:12" ht="18.75" x14ac:dyDescent="0.25">
      <c r="A82" s="7">
        <v>67</v>
      </c>
      <c r="B82" s="16" t="s">
        <v>15</v>
      </c>
      <c r="C82" s="40" t="s">
        <v>102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960791.43</v>
      </c>
      <c r="K82" s="8" t="s">
        <v>378</v>
      </c>
      <c r="L82" s="95"/>
    </row>
    <row r="83" spans="1:12" ht="18.75" x14ac:dyDescent="0.25">
      <c r="A83" s="7">
        <v>68</v>
      </c>
      <c r="B83" s="16" t="s">
        <v>15</v>
      </c>
      <c r="C83" s="40" t="s">
        <v>103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3385709.37</v>
      </c>
      <c r="K83" s="8" t="s">
        <v>378</v>
      </c>
      <c r="L83" s="95"/>
    </row>
    <row r="84" spans="1:12" ht="18.75" x14ac:dyDescent="0.25">
      <c r="A84" s="7">
        <v>69</v>
      </c>
      <c r="B84" s="16" t="s">
        <v>15</v>
      </c>
      <c r="C84" s="40" t="s">
        <v>104</v>
      </c>
      <c r="D84" s="8" t="s">
        <v>11</v>
      </c>
      <c r="E84" s="8" t="s">
        <v>12</v>
      </c>
      <c r="F84" s="9" t="s">
        <v>13</v>
      </c>
      <c r="G84" s="9">
        <v>2024</v>
      </c>
      <c r="H84" s="10">
        <v>45397</v>
      </c>
      <c r="I84" s="10">
        <v>45529</v>
      </c>
      <c r="J84" s="34">
        <v>5324392.45</v>
      </c>
      <c r="K84" s="8" t="s">
        <v>378</v>
      </c>
      <c r="L84" s="95"/>
    </row>
    <row r="85" spans="1:12" ht="18.75" x14ac:dyDescent="0.25">
      <c r="A85" s="7">
        <v>70</v>
      </c>
      <c r="B85" s="16" t="s">
        <v>15</v>
      </c>
      <c r="C85" s="40" t="s">
        <v>105</v>
      </c>
      <c r="D85" s="8" t="s">
        <v>11</v>
      </c>
      <c r="E85" s="8" t="s">
        <v>12</v>
      </c>
      <c r="F85" s="9" t="s">
        <v>13</v>
      </c>
      <c r="G85" s="9">
        <v>2024</v>
      </c>
      <c r="H85" s="10">
        <v>45397</v>
      </c>
      <c r="I85" s="10">
        <v>45529</v>
      </c>
      <c r="J85" s="34">
        <v>5047627.22</v>
      </c>
      <c r="K85" s="8" t="s">
        <v>378</v>
      </c>
      <c r="L85" s="95"/>
    </row>
    <row r="86" spans="1:12" ht="18.75" x14ac:dyDescent="0.25">
      <c r="A86" s="7">
        <v>71</v>
      </c>
      <c r="B86" s="16" t="s">
        <v>15</v>
      </c>
      <c r="C86" s="40" t="s">
        <v>106</v>
      </c>
      <c r="D86" s="8" t="s">
        <v>11</v>
      </c>
      <c r="E86" s="8" t="s">
        <v>12</v>
      </c>
      <c r="F86" s="9" t="s">
        <v>13</v>
      </c>
      <c r="G86" s="9">
        <v>2024</v>
      </c>
      <c r="H86" s="10">
        <v>45397</v>
      </c>
      <c r="I86" s="10">
        <v>45529</v>
      </c>
      <c r="J86" s="34">
        <v>3179107.58</v>
      </c>
      <c r="K86" s="8" t="s">
        <v>378</v>
      </c>
      <c r="L86" s="95"/>
    </row>
    <row r="87" spans="1:12" ht="18.75" x14ac:dyDescent="0.25">
      <c r="A87" s="7">
        <v>72</v>
      </c>
      <c r="B87" s="16" t="s">
        <v>15</v>
      </c>
      <c r="C87" s="40" t="s">
        <v>107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1623315.62</v>
      </c>
      <c r="K87" s="8" t="s">
        <v>378</v>
      </c>
      <c r="L87" s="95"/>
    </row>
    <row r="88" spans="1:12" ht="18.75" x14ac:dyDescent="0.25">
      <c r="A88" s="7">
        <v>73</v>
      </c>
      <c r="B88" s="16" t="s">
        <v>15</v>
      </c>
      <c r="C88" s="40" t="s">
        <v>108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3263704.67</v>
      </c>
      <c r="K88" s="8" t="s">
        <v>378</v>
      </c>
      <c r="L88" s="95"/>
    </row>
    <row r="89" spans="1:12" ht="18.75" x14ac:dyDescent="0.25">
      <c r="A89" s="7">
        <v>74</v>
      </c>
      <c r="B89" s="16" t="s">
        <v>15</v>
      </c>
      <c r="C89" s="40" t="s">
        <v>109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4">
        <v>1509902.23</v>
      </c>
      <c r="K89" s="8" t="s">
        <v>378</v>
      </c>
      <c r="L89" s="95"/>
    </row>
    <row r="90" spans="1:12" ht="18.75" x14ac:dyDescent="0.25">
      <c r="A90" s="7"/>
      <c r="B90" s="97" t="s">
        <v>405</v>
      </c>
      <c r="C90" s="97"/>
      <c r="D90" s="97"/>
      <c r="E90" s="8"/>
      <c r="F90" s="9"/>
      <c r="G90" s="9"/>
      <c r="H90" s="10"/>
      <c r="I90" s="10"/>
      <c r="J90" s="34">
        <v>6039010.6500000004</v>
      </c>
      <c r="K90" s="8" t="s">
        <v>378</v>
      </c>
      <c r="L90" s="95"/>
    </row>
    <row r="91" spans="1:12" ht="18.75" x14ac:dyDescent="0.25">
      <c r="A91" s="7"/>
      <c r="B91" s="97" t="s">
        <v>406</v>
      </c>
      <c r="C91" s="97"/>
      <c r="D91" s="97"/>
      <c r="E91" s="8"/>
      <c r="F91" s="9"/>
      <c r="G91" s="9"/>
      <c r="H91" s="10"/>
      <c r="I91" s="10"/>
      <c r="J91" s="34">
        <v>1187993.78</v>
      </c>
      <c r="K91" s="8" t="s">
        <v>378</v>
      </c>
      <c r="L91" s="96"/>
    </row>
    <row r="92" spans="1:12" ht="18.75" x14ac:dyDescent="0.25">
      <c r="A92" s="23"/>
      <c r="B92" s="27">
        <v>23</v>
      </c>
      <c r="C92" s="27"/>
      <c r="D92" s="24"/>
      <c r="E92" s="24"/>
      <c r="F92" s="25"/>
      <c r="G92" s="25"/>
      <c r="H92" s="26"/>
      <c r="I92" s="26"/>
      <c r="J92" s="32">
        <f>SUM(J67:J91)</f>
        <v>100058566.49000002</v>
      </c>
      <c r="K92" s="24"/>
      <c r="L92" s="50"/>
    </row>
    <row r="93" spans="1:12" ht="18.75" x14ac:dyDescent="0.25">
      <c r="A93" s="48">
        <v>75</v>
      </c>
      <c r="B93" s="16" t="s">
        <v>16</v>
      </c>
      <c r="C93" s="38" t="s">
        <v>110</v>
      </c>
      <c r="D93" s="8" t="s">
        <v>11</v>
      </c>
      <c r="E93" s="8" t="s">
        <v>12</v>
      </c>
      <c r="F93" s="9" t="s">
        <v>13</v>
      </c>
      <c r="G93" s="9">
        <v>2024</v>
      </c>
      <c r="H93" s="10">
        <v>45397</v>
      </c>
      <c r="I93" s="10">
        <v>45529</v>
      </c>
      <c r="J93" s="34">
        <v>13939709.050000001</v>
      </c>
      <c r="K93" s="8" t="s">
        <v>378</v>
      </c>
      <c r="L93" s="94" t="s">
        <v>400</v>
      </c>
    </row>
    <row r="94" spans="1:12" ht="18.75" x14ac:dyDescent="0.25">
      <c r="A94" s="48">
        <v>76</v>
      </c>
      <c r="B94" s="16" t="s">
        <v>16</v>
      </c>
      <c r="C94" s="38" t="s">
        <v>111</v>
      </c>
      <c r="D94" s="8" t="s">
        <v>11</v>
      </c>
      <c r="E94" s="8" t="s">
        <v>12</v>
      </c>
      <c r="F94" s="9" t="s">
        <v>13</v>
      </c>
      <c r="G94" s="9">
        <v>2024</v>
      </c>
      <c r="H94" s="10">
        <v>45397</v>
      </c>
      <c r="I94" s="10">
        <v>45529</v>
      </c>
      <c r="J94" s="34">
        <v>9374204.5800000001</v>
      </c>
      <c r="K94" s="8" t="s">
        <v>378</v>
      </c>
      <c r="L94" s="95"/>
    </row>
    <row r="95" spans="1:12" ht="18.75" x14ac:dyDescent="0.25">
      <c r="A95" s="48">
        <v>77</v>
      </c>
      <c r="B95" s="16" t="s">
        <v>16</v>
      </c>
      <c r="C95" s="38" t="s">
        <v>112</v>
      </c>
      <c r="D95" s="8" t="s">
        <v>11</v>
      </c>
      <c r="E95" s="8" t="s">
        <v>12</v>
      </c>
      <c r="F95" s="9" t="s">
        <v>13</v>
      </c>
      <c r="G95" s="9">
        <v>2024</v>
      </c>
      <c r="H95" s="10">
        <v>45397</v>
      </c>
      <c r="I95" s="10">
        <v>45529</v>
      </c>
      <c r="J95" s="34">
        <v>2344048.04</v>
      </c>
      <c r="K95" s="8" t="s">
        <v>378</v>
      </c>
      <c r="L95" s="95"/>
    </row>
    <row r="96" spans="1:12" ht="18.75" x14ac:dyDescent="0.25">
      <c r="A96" s="48"/>
      <c r="B96" s="97" t="s">
        <v>407</v>
      </c>
      <c r="C96" s="97"/>
      <c r="D96" s="97"/>
      <c r="E96" s="8"/>
      <c r="F96" s="9"/>
      <c r="G96" s="9"/>
      <c r="H96" s="10"/>
      <c r="I96" s="10"/>
      <c r="J96" s="34">
        <v>2111702.1</v>
      </c>
      <c r="K96" s="8" t="s">
        <v>378</v>
      </c>
      <c r="L96" s="95"/>
    </row>
    <row r="97" spans="1:12" ht="18.75" x14ac:dyDescent="0.25">
      <c r="A97" s="48"/>
      <c r="B97" s="97" t="s">
        <v>408</v>
      </c>
      <c r="C97" s="97"/>
      <c r="D97" s="97"/>
      <c r="E97" s="8"/>
      <c r="F97" s="9"/>
      <c r="G97" s="9"/>
      <c r="H97" s="10"/>
      <c r="I97" s="10"/>
      <c r="J97" s="34">
        <v>415413.9</v>
      </c>
      <c r="K97" s="8" t="s">
        <v>378</v>
      </c>
      <c r="L97" s="96"/>
    </row>
    <row r="98" spans="1:12" ht="18.75" x14ac:dyDescent="0.25">
      <c r="A98" s="11"/>
      <c r="B98" s="27">
        <v>3</v>
      </c>
      <c r="C98" s="28"/>
      <c r="D98" s="12"/>
      <c r="E98" s="12"/>
      <c r="F98" s="13"/>
      <c r="G98" s="13"/>
      <c r="H98" s="14"/>
      <c r="I98" s="14"/>
      <c r="J98" s="32">
        <f>SUM(J93:J97)</f>
        <v>28185077.670000002</v>
      </c>
      <c r="K98" s="12"/>
      <c r="L98" s="50"/>
    </row>
    <row r="99" spans="1:12" ht="18.75" x14ac:dyDescent="0.25">
      <c r="A99" s="7">
        <v>78</v>
      </c>
      <c r="B99" s="17" t="s">
        <v>17</v>
      </c>
      <c r="C99" s="40" t="s">
        <v>113</v>
      </c>
      <c r="D99" s="8" t="s">
        <v>11</v>
      </c>
      <c r="E99" s="8" t="s">
        <v>12</v>
      </c>
      <c r="F99" s="9" t="s">
        <v>13</v>
      </c>
      <c r="G99" s="9">
        <v>2024</v>
      </c>
      <c r="H99" s="10">
        <v>45397</v>
      </c>
      <c r="I99" s="10">
        <v>45529</v>
      </c>
      <c r="J99" s="34">
        <v>5003774.22</v>
      </c>
      <c r="K99" s="8" t="s">
        <v>378</v>
      </c>
      <c r="L99" s="94" t="s">
        <v>433</v>
      </c>
    </row>
    <row r="100" spans="1:12" ht="18.75" x14ac:dyDescent="0.25">
      <c r="A100" s="7">
        <v>79</v>
      </c>
      <c r="B100" s="17" t="s">
        <v>17</v>
      </c>
      <c r="C100" s="40" t="s">
        <v>114</v>
      </c>
      <c r="D100" s="8" t="s">
        <v>11</v>
      </c>
      <c r="E100" s="8" t="s">
        <v>12</v>
      </c>
      <c r="F100" s="9" t="s">
        <v>13</v>
      </c>
      <c r="G100" s="9">
        <v>2024</v>
      </c>
      <c r="H100" s="10">
        <v>45397</v>
      </c>
      <c r="I100" s="10">
        <v>45529</v>
      </c>
      <c r="J100" s="34">
        <v>5566609.9000000004</v>
      </c>
      <c r="K100" s="8" t="s">
        <v>378</v>
      </c>
      <c r="L100" s="95"/>
    </row>
    <row r="101" spans="1:12" ht="18.75" x14ac:dyDescent="0.25">
      <c r="A101" s="7">
        <v>80</v>
      </c>
      <c r="B101" s="17" t="s">
        <v>17</v>
      </c>
      <c r="C101" s="40" t="s">
        <v>116</v>
      </c>
      <c r="D101" s="8" t="s">
        <v>11</v>
      </c>
      <c r="E101" s="8" t="s">
        <v>12</v>
      </c>
      <c r="F101" s="9" t="s">
        <v>13</v>
      </c>
      <c r="G101" s="9">
        <v>2024</v>
      </c>
      <c r="H101" s="10">
        <v>45397</v>
      </c>
      <c r="I101" s="10">
        <v>45529</v>
      </c>
      <c r="J101" s="34">
        <v>4602657.16</v>
      </c>
      <c r="K101" s="8" t="s">
        <v>378</v>
      </c>
      <c r="L101" s="95"/>
    </row>
    <row r="102" spans="1:12" ht="23.25" customHeight="1" x14ac:dyDescent="0.25">
      <c r="A102" s="7">
        <v>81</v>
      </c>
      <c r="B102" s="17" t="s">
        <v>17</v>
      </c>
      <c r="C102" s="40" t="s">
        <v>399</v>
      </c>
      <c r="D102" s="8" t="s">
        <v>11</v>
      </c>
      <c r="E102" s="8" t="s">
        <v>12</v>
      </c>
      <c r="F102" s="9" t="s">
        <v>13</v>
      </c>
      <c r="G102" s="9">
        <v>2024</v>
      </c>
      <c r="H102" s="10">
        <v>45397</v>
      </c>
      <c r="I102" s="10">
        <v>45529</v>
      </c>
      <c r="J102" s="34">
        <v>10999268.310000001</v>
      </c>
      <c r="K102" s="8" t="s">
        <v>378</v>
      </c>
      <c r="L102" s="95"/>
    </row>
    <row r="103" spans="1:12" ht="18.75" x14ac:dyDescent="0.25">
      <c r="A103" s="7">
        <v>82</v>
      </c>
      <c r="B103" s="17" t="s">
        <v>17</v>
      </c>
      <c r="C103" s="40" t="s">
        <v>117</v>
      </c>
      <c r="D103" s="8" t="s">
        <v>11</v>
      </c>
      <c r="E103" s="8" t="s">
        <v>12</v>
      </c>
      <c r="F103" s="9" t="s">
        <v>13</v>
      </c>
      <c r="G103" s="9">
        <v>2024</v>
      </c>
      <c r="H103" s="10">
        <v>45397</v>
      </c>
      <c r="I103" s="10">
        <v>45529</v>
      </c>
      <c r="J103" s="34">
        <v>27142282.829999998</v>
      </c>
      <c r="K103" s="8" t="s">
        <v>378</v>
      </c>
      <c r="L103" s="95"/>
    </row>
    <row r="104" spans="1:12" ht="18.75" x14ac:dyDescent="0.25">
      <c r="A104" s="7">
        <v>83</v>
      </c>
      <c r="B104" s="17" t="s">
        <v>17</v>
      </c>
      <c r="C104" s="40" t="s">
        <v>118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4">
        <v>7023568.0599999996</v>
      </c>
      <c r="K104" s="8" t="s">
        <v>378</v>
      </c>
      <c r="L104" s="95"/>
    </row>
    <row r="105" spans="1:12" ht="18.75" x14ac:dyDescent="0.25">
      <c r="A105" s="7">
        <v>84</v>
      </c>
      <c r="B105" s="17" t="s">
        <v>17</v>
      </c>
      <c r="C105" s="40" t="s">
        <v>119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11034165.73</v>
      </c>
      <c r="K105" s="8" t="s">
        <v>378</v>
      </c>
      <c r="L105" s="95"/>
    </row>
    <row r="106" spans="1:12" ht="18.75" x14ac:dyDescent="0.25">
      <c r="A106" s="7">
        <v>85</v>
      </c>
      <c r="B106" s="17" t="s">
        <v>17</v>
      </c>
      <c r="C106" s="40" t="s">
        <v>120</v>
      </c>
      <c r="D106" s="8" t="s">
        <v>11</v>
      </c>
      <c r="E106" s="8" t="s">
        <v>12</v>
      </c>
      <c r="F106" s="9" t="s">
        <v>13</v>
      </c>
      <c r="G106" s="9">
        <v>2024</v>
      </c>
      <c r="H106" s="10">
        <v>45397</v>
      </c>
      <c r="I106" s="10">
        <v>45529</v>
      </c>
      <c r="J106" s="34">
        <v>3163980.62</v>
      </c>
      <c r="K106" s="8" t="s">
        <v>378</v>
      </c>
      <c r="L106" s="95"/>
    </row>
    <row r="107" spans="1:12" ht="18.75" x14ac:dyDescent="0.25">
      <c r="A107" s="7">
        <v>86</v>
      </c>
      <c r="B107" s="17" t="s">
        <v>17</v>
      </c>
      <c r="C107" s="40" t="s">
        <v>121</v>
      </c>
      <c r="D107" s="8" t="s">
        <v>11</v>
      </c>
      <c r="E107" s="8" t="s">
        <v>12</v>
      </c>
      <c r="F107" s="9" t="s">
        <v>13</v>
      </c>
      <c r="G107" s="9">
        <v>2024</v>
      </c>
      <c r="H107" s="10">
        <v>45397</v>
      </c>
      <c r="I107" s="10">
        <v>45529</v>
      </c>
      <c r="J107" s="34">
        <v>8591328.5399999991</v>
      </c>
      <c r="K107" s="8" t="s">
        <v>378</v>
      </c>
      <c r="L107" s="95"/>
    </row>
    <row r="108" spans="1:12" ht="18.75" x14ac:dyDescent="0.25">
      <c r="A108" s="7">
        <v>87</v>
      </c>
      <c r="B108" s="17" t="s">
        <v>17</v>
      </c>
      <c r="C108" s="40" t="s">
        <v>122</v>
      </c>
      <c r="D108" s="8" t="s">
        <v>11</v>
      </c>
      <c r="E108" s="8" t="s">
        <v>12</v>
      </c>
      <c r="F108" s="9" t="s">
        <v>13</v>
      </c>
      <c r="G108" s="9">
        <v>2024</v>
      </c>
      <c r="H108" s="10">
        <v>45397</v>
      </c>
      <c r="I108" s="10">
        <v>45529</v>
      </c>
      <c r="J108" s="34">
        <v>17369635.140000001</v>
      </c>
      <c r="K108" s="8" t="s">
        <v>378</v>
      </c>
      <c r="L108" s="95"/>
    </row>
    <row r="109" spans="1:12" ht="18.75" x14ac:dyDescent="0.25">
      <c r="A109" s="7">
        <v>88</v>
      </c>
      <c r="B109" s="17" t="s">
        <v>17</v>
      </c>
      <c r="C109" s="40" t="s">
        <v>123</v>
      </c>
      <c r="D109" s="8" t="s">
        <v>11</v>
      </c>
      <c r="E109" s="8" t="s">
        <v>12</v>
      </c>
      <c r="F109" s="9" t="s">
        <v>13</v>
      </c>
      <c r="G109" s="9">
        <v>2024</v>
      </c>
      <c r="H109" s="10">
        <v>45397</v>
      </c>
      <c r="I109" s="10">
        <v>45529</v>
      </c>
      <c r="J109" s="34">
        <v>22929545.34</v>
      </c>
      <c r="K109" s="8" t="s">
        <v>378</v>
      </c>
      <c r="L109" s="95"/>
    </row>
    <row r="110" spans="1:12" ht="18.75" x14ac:dyDescent="0.25">
      <c r="A110" s="7">
        <v>89</v>
      </c>
      <c r="B110" s="17" t="s">
        <v>17</v>
      </c>
      <c r="C110" s="40" t="s">
        <v>124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34">
        <v>16978126</v>
      </c>
      <c r="K110" s="8" t="s">
        <v>378</v>
      </c>
      <c r="L110" s="95"/>
    </row>
    <row r="111" spans="1:12" ht="18.75" x14ac:dyDescent="0.25">
      <c r="A111" s="7">
        <v>90</v>
      </c>
      <c r="B111" s="17" t="s">
        <v>17</v>
      </c>
      <c r="C111" s="40" t="s">
        <v>125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34">
        <v>5571287.3099999996</v>
      </c>
      <c r="K111" s="8" t="s">
        <v>378</v>
      </c>
      <c r="L111" s="95"/>
    </row>
    <row r="112" spans="1:12" ht="56.25" x14ac:dyDescent="0.25">
      <c r="A112" s="7">
        <v>91</v>
      </c>
      <c r="B112" s="17" t="s">
        <v>17</v>
      </c>
      <c r="C112" s="40" t="s">
        <v>126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34">
        <v>12760079.25</v>
      </c>
      <c r="K112" s="8" t="s">
        <v>378</v>
      </c>
      <c r="L112" s="95"/>
    </row>
    <row r="113" spans="1:12" ht="46.5" customHeight="1" x14ac:dyDescent="0.25">
      <c r="A113" s="7">
        <v>92</v>
      </c>
      <c r="B113" s="17" t="s">
        <v>17</v>
      </c>
      <c r="C113" s="40" t="s">
        <v>127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34">
        <v>15470348.77</v>
      </c>
      <c r="K113" s="8" t="s">
        <v>378</v>
      </c>
      <c r="L113" s="95"/>
    </row>
    <row r="114" spans="1:12" ht="18.75" x14ac:dyDescent="0.25">
      <c r="A114" s="7">
        <v>93</v>
      </c>
      <c r="B114" s="17" t="s">
        <v>17</v>
      </c>
      <c r="C114" s="40" t="s">
        <v>128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34">
        <v>7932499.25</v>
      </c>
      <c r="K114" s="8" t="s">
        <v>378</v>
      </c>
      <c r="L114" s="95"/>
    </row>
    <row r="115" spans="1:12" ht="18.75" x14ac:dyDescent="0.25">
      <c r="A115" s="7">
        <v>94</v>
      </c>
      <c r="B115" s="17" t="s">
        <v>17</v>
      </c>
      <c r="C115" s="40" t="s">
        <v>129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34">
        <v>3261558.16</v>
      </c>
      <c r="K115" s="8" t="s">
        <v>378</v>
      </c>
      <c r="L115" s="95"/>
    </row>
    <row r="116" spans="1:12" ht="18.75" x14ac:dyDescent="0.25">
      <c r="A116" s="7">
        <v>95</v>
      </c>
      <c r="B116" s="17" t="s">
        <v>17</v>
      </c>
      <c r="C116" s="40" t="s">
        <v>130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34">
        <v>3974062.12</v>
      </c>
      <c r="K116" s="8" t="s">
        <v>378</v>
      </c>
      <c r="L116" s="95"/>
    </row>
    <row r="117" spans="1:12" ht="18.75" x14ac:dyDescent="0.25">
      <c r="A117" s="7">
        <v>96</v>
      </c>
      <c r="B117" s="17" t="s">
        <v>17</v>
      </c>
      <c r="C117" s="40" t="s">
        <v>131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34">
        <v>3288717.74</v>
      </c>
      <c r="K117" s="8" t="s">
        <v>378</v>
      </c>
      <c r="L117" s="95"/>
    </row>
    <row r="118" spans="1:12" ht="18.75" x14ac:dyDescent="0.25">
      <c r="A118" s="7"/>
      <c r="B118" s="97" t="s">
        <v>409</v>
      </c>
      <c r="C118" s="97"/>
      <c r="D118" s="97"/>
      <c r="E118" s="8"/>
      <c r="F118" s="9"/>
      <c r="G118" s="9"/>
      <c r="H118" s="10"/>
      <c r="I118" s="10"/>
      <c r="J118" s="34">
        <v>12124007.1</v>
      </c>
      <c r="K118" s="8" t="s">
        <v>378</v>
      </c>
      <c r="L118" s="95"/>
    </row>
    <row r="119" spans="1:12" ht="18.75" x14ac:dyDescent="0.25">
      <c r="A119" s="7"/>
      <c r="B119" s="97" t="s">
        <v>410</v>
      </c>
      <c r="C119" s="97"/>
      <c r="D119" s="97"/>
      <c r="E119" s="8"/>
      <c r="F119" s="9"/>
      <c r="G119" s="9"/>
      <c r="H119" s="10"/>
      <c r="I119" s="10"/>
      <c r="J119" s="34">
        <v>2385033.88</v>
      </c>
      <c r="K119" s="8" t="s">
        <v>378</v>
      </c>
      <c r="L119" s="96"/>
    </row>
    <row r="120" spans="1:12" ht="18.75" x14ac:dyDescent="0.25">
      <c r="A120" s="11"/>
      <c r="B120" s="27">
        <v>19</v>
      </c>
      <c r="C120" s="12"/>
      <c r="D120" s="12"/>
      <c r="E120" s="12"/>
      <c r="F120" s="13"/>
      <c r="G120" s="13"/>
      <c r="H120" s="14"/>
      <c r="I120" s="14"/>
      <c r="J120" s="32">
        <f>SUM(J99:J119)</f>
        <v>207172535.43000004</v>
      </c>
      <c r="K120" s="12"/>
      <c r="L120" s="50"/>
    </row>
    <row r="121" spans="1:12" ht="18.75" x14ac:dyDescent="0.3">
      <c r="A121" s="7">
        <v>97</v>
      </c>
      <c r="B121" s="16" t="s">
        <v>18</v>
      </c>
      <c r="C121" s="33" t="s">
        <v>132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60">
        <v>8451080.6799999997</v>
      </c>
      <c r="K121" s="8" t="s">
        <v>378</v>
      </c>
      <c r="L121" s="94" t="s">
        <v>384</v>
      </c>
    </row>
    <row r="122" spans="1:12" ht="18.75" x14ac:dyDescent="0.3">
      <c r="A122" s="7">
        <v>98</v>
      </c>
      <c r="B122" s="16" t="s">
        <v>18</v>
      </c>
      <c r="C122" s="33" t="s">
        <v>133</v>
      </c>
      <c r="D122" s="8" t="s">
        <v>11</v>
      </c>
      <c r="E122" s="8" t="s">
        <v>12</v>
      </c>
      <c r="F122" s="9" t="s">
        <v>13</v>
      </c>
      <c r="G122" s="9">
        <v>2024</v>
      </c>
      <c r="H122" s="10">
        <v>45397</v>
      </c>
      <c r="I122" s="10">
        <v>45529</v>
      </c>
      <c r="J122" s="60">
        <v>2727120.3499999996</v>
      </c>
      <c r="K122" s="8" t="s">
        <v>378</v>
      </c>
      <c r="L122" s="95"/>
    </row>
    <row r="123" spans="1:12" ht="18.75" x14ac:dyDescent="0.3">
      <c r="A123" s="7">
        <v>99</v>
      </c>
      <c r="B123" s="16" t="s">
        <v>18</v>
      </c>
      <c r="C123" s="33" t="s">
        <v>134</v>
      </c>
      <c r="D123" s="8" t="s">
        <v>11</v>
      </c>
      <c r="E123" s="8" t="s">
        <v>12</v>
      </c>
      <c r="F123" s="9" t="s">
        <v>13</v>
      </c>
      <c r="G123" s="9">
        <v>2024</v>
      </c>
      <c r="H123" s="10">
        <v>45397</v>
      </c>
      <c r="I123" s="10">
        <v>45529</v>
      </c>
      <c r="J123" s="60">
        <v>7471102.2300000004</v>
      </c>
      <c r="K123" s="8" t="s">
        <v>378</v>
      </c>
      <c r="L123" s="95"/>
    </row>
    <row r="124" spans="1:12" ht="18.75" x14ac:dyDescent="0.3">
      <c r="A124" s="7">
        <v>100</v>
      </c>
      <c r="B124" s="16" t="s">
        <v>18</v>
      </c>
      <c r="C124" s="33" t="s">
        <v>135</v>
      </c>
      <c r="D124" s="8" t="s">
        <v>11</v>
      </c>
      <c r="E124" s="8" t="s">
        <v>12</v>
      </c>
      <c r="F124" s="9" t="s">
        <v>13</v>
      </c>
      <c r="G124" s="9">
        <v>2024</v>
      </c>
      <c r="H124" s="10">
        <v>45397</v>
      </c>
      <c r="I124" s="10">
        <v>45529</v>
      </c>
      <c r="J124" s="60">
        <v>11945648.73</v>
      </c>
      <c r="K124" s="8" t="s">
        <v>378</v>
      </c>
      <c r="L124" s="95"/>
    </row>
    <row r="125" spans="1:12" ht="18.75" x14ac:dyDescent="0.3">
      <c r="A125" s="7">
        <v>101</v>
      </c>
      <c r="B125" s="16" t="s">
        <v>18</v>
      </c>
      <c r="C125" s="33" t="s">
        <v>136</v>
      </c>
      <c r="D125" s="8" t="s">
        <v>11</v>
      </c>
      <c r="E125" s="8" t="s">
        <v>12</v>
      </c>
      <c r="F125" s="9" t="s">
        <v>13</v>
      </c>
      <c r="G125" s="9">
        <v>2024</v>
      </c>
      <c r="H125" s="10">
        <v>45397</v>
      </c>
      <c r="I125" s="10">
        <v>45529</v>
      </c>
      <c r="J125" s="60">
        <v>29717789.68</v>
      </c>
      <c r="K125" s="8" t="s">
        <v>378</v>
      </c>
      <c r="L125" s="95"/>
    </row>
    <row r="126" spans="1:12" ht="18.75" x14ac:dyDescent="0.3">
      <c r="A126" s="7">
        <v>102</v>
      </c>
      <c r="B126" s="16" t="s">
        <v>18</v>
      </c>
      <c r="C126" s="33" t="s">
        <v>137</v>
      </c>
      <c r="D126" s="8" t="s">
        <v>11</v>
      </c>
      <c r="E126" s="8" t="s">
        <v>12</v>
      </c>
      <c r="F126" s="9" t="s">
        <v>13</v>
      </c>
      <c r="G126" s="9">
        <v>2024</v>
      </c>
      <c r="H126" s="10">
        <v>45397</v>
      </c>
      <c r="I126" s="10">
        <v>45529</v>
      </c>
      <c r="J126" s="60">
        <v>7854700.3799999999</v>
      </c>
      <c r="K126" s="8" t="s">
        <v>378</v>
      </c>
      <c r="L126" s="95"/>
    </row>
    <row r="127" spans="1:12" ht="18.75" x14ac:dyDescent="0.3">
      <c r="A127" s="7">
        <v>103</v>
      </c>
      <c r="B127" s="16" t="s">
        <v>18</v>
      </c>
      <c r="C127" s="33" t="s">
        <v>138</v>
      </c>
      <c r="D127" s="8" t="s">
        <v>11</v>
      </c>
      <c r="E127" s="8" t="s">
        <v>12</v>
      </c>
      <c r="F127" s="9" t="s">
        <v>13</v>
      </c>
      <c r="G127" s="9">
        <v>2024</v>
      </c>
      <c r="H127" s="10">
        <v>45397</v>
      </c>
      <c r="I127" s="10">
        <v>45529</v>
      </c>
      <c r="J127" s="60">
        <v>14197722.99</v>
      </c>
      <c r="K127" s="8" t="s">
        <v>378</v>
      </c>
      <c r="L127" s="95"/>
    </row>
    <row r="128" spans="1:12" ht="18.75" x14ac:dyDescent="0.3">
      <c r="A128" s="7">
        <v>104</v>
      </c>
      <c r="B128" s="16" t="s">
        <v>18</v>
      </c>
      <c r="C128" s="33" t="s">
        <v>139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0">
        <v>10028667.880000001</v>
      </c>
      <c r="K128" s="8" t="s">
        <v>378</v>
      </c>
      <c r="L128" s="95"/>
    </row>
    <row r="129" spans="1:12" ht="18.75" x14ac:dyDescent="0.3">
      <c r="A129" s="7">
        <v>105</v>
      </c>
      <c r="B129" s="16" t="s">
        <v>18</v>
      </c>
      <c r="C129" s="33" t="s">
        <v>140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0">
        <v>4892716.6500000004</v>
      </c>
      <c r="K129" s="8" t="s">
        <v>378</v>
      </c>
      <c r="L129" s="95"/>
    </row>
    <row r="130" spans="1:12" ht="18.75" x14ac:dyDescent="0.3">
      <c r="A130" s="7">
        <v>106</v>
      </c>
      <c r="B130" s="16" t="s">
        <v>18</v>
      </c>
      <c r="C130" s="33" t="s">
        <v>141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0">
        <v>6280979.1799999997</v>
      </c>
      <c r="K130" s="8" t="s">
        <v>378</v>
      </c>
      <c r="L130" s="95"/>
    </row>
    <row r="131" spans="1:12" ht="18.75" x14ac:dyDescent="0.3">
      <c r="A131" s="7">
        <v>107</v>
      </c>
      <c r="B131" s="16" t="s">
        <v>18</v>
      </c>
      <c r="C131" s="33" t="s">
        <v>142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0">
        <v>4347394.51</v>
      </c>
      <c r="K131" s="8" t="s">
        <v>378</v>
      </c>
      <c r="L131" s="95"/>
    </row>
    <row r="132" spans="1:12" ht="18.75" x14ac:dyDescent="0.3">
      <c r="A132" s="7">
        <v>108</v>
      </c>
      <c r="B132" s="16" t="s">
        <v>18</v>
      </c>
      <c r="C132" s="33" t="s">
        <v>143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0">
        <v>7861628.3799999999</v>
      </c>
      <c r="K132" s="8" t="s">
        <v>378</v>
      </c>
      <c r="L132" s="95"/>
    </row>
    <row r="133" spans="1:12" ht="18.75" x14ac:dyDescent="0.3">
      <c r="A133" s="7">
        <v>109</v>
      </c>
      <c r="B133" s="16" t="s">
        <v>18</v>
      </c>
      <c r="C133" s="33" t="s">
        <v>144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0">
        <v>4473755.1900000004</v>
      </c>
      <c r="K133" s="8" t="s">
        <v>378</v>
      </c>
      <c r="L133" s="95"/>
    </row>
    <row r="134" spans="1:12" ht="18.75" x14ac:dyDescent="0.3">
      <c r="A134" s="7">
        <v>110</v>
      </c>
      <c r="B134" s="16" t="s">
        <v>18</v>
      </c>
      <c r="C134" s="33" t="s">
        <v>145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0">
        <v>8677082.6600000001</v>
      </c>
      <c r="K134" s="8" t="s">
        <v>378</v>
      </c>
      <c r="L134" s="95"/>
    </row>
    <row r="135" spans="1:12" ht="37.5" x14ac:dyDescent="0.3">
      <c r="A135" s="7">
        <v>111</v>
      </c>
      <c r="B135" s="16" t="s">
        <v>18</v>
      </c>
      <c r="C135" s="33" t="s">
        <v>146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0">
        <v>10223760.119999999</v>
      </c>
      <c r="K135" s="8" t="s">
        <v>378</v>
      </c>
      <c r="L135" s="95"/>
    </row>
    <row r="136" spans="1:12" ht="18.75" x14ac:dyDescent="0.3">
      <c r="A136" s="7">
        <v>112</v>
      </c>
      <c r="B136" s="16" t="s">
        <v>18</v>
      </c>
      <c r="C136" s="33" t="s">
        <v>147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0">
        <v>5972422.5120000001</v>
      </c>
      <c r="K136" s="8" t="s">
        <v>378</v>
      </c>
      <c r="L136" s="95"/>
    </row>
    <row r="137" spans="1:12" ht="18.75" x14ac:dyDescent="0.3">
      <c r="A137" s="7"/>
      <c r="B137" s="97" t="s">
        <v>411</v>
      </c>
      <c r="C137" s="97"/>
      <c r="D137" s="97"/>
      <c r="E137" s="8"/>
      <c r="F137" s="9"/>
      <c r="G137" s="9"/>
      <c r="H137" s="10"/>
      <c r="I137" s="10"/>
      <c r="J137" s="60">
        <v>6631673.5999999996</v>
      </c>
      <c r="K137" s="8" t="s">
        <v>378</v>
      </c>
      <c r="L137" s="95"/>
    </row>
    <row r="138" spans="1:12" ht="18.75" x14ac:dyDescent="0.25">
      <c r="A138" s="7"/>
      <c r="B138" s="97" t="s">
        <v>412</v>
      </c>
      <c r="C138" s="97"/>
      <c r="D138" s="97"/>
      <c r="E138" s="8"/>
      <c r="F138" s="9"/>
      <c r="G138" s="9"/>
      <c r="H138" s="10"/>
      <c r="I138" s="10"/>
      <c r="J138" s="61">
        <v>1304582.4000000001</v>
      </c>
      <c r="K138" s="8" t="s">
        <v>378</v>
      </c>
      <c r="L138" s="96"/>
    </row>
    <row r="139" spans="1:12" ht="18.75" x14ac:dyDescent="0.25">
      <c r="A139" s="11"/>
      <c r="B139" s="27">
        <v>16</v>
      </c>
      <c r="C139" s="12"/>
      <c r="D139" s="12"/>
      <c r="E139" s="12"/>
      <c r="F139" s="13"/>
      <c r="G139" s="13"/>
      <c r="H139" s="14"/>
      <c r="I139" s="14"/>
      <c r="J139" s="32">
        <f>SUM(J121:J138)</f>
        <v>153059828.12199998</v>
      </c>
      <c r="K139" s="54"/>
      <c r="L139" s="55"/>
    </row>
    <row r="140" spans="1:12" ht="37.5" x14ac:dyDescent="0.25">
      <c r="A140" s="7">
        <v>113</v>
      </c>
      <c r="B140" s="16" t="s">
        <v>19</v>
      </c>
      <c r="C140" s="33" t="s">
        <v>148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2">
        <v>9067131.2899999991</v>
      </c>
      <c r="K140" s="8" t="s">
        <v>378</v>
      </c>
      <c r="L140" s="94" t="s">
        <v>385</v>
      </c>
    </row>
    <row r="141" spans="1:12" ht="18.75" x14ac:dyDescent="0.25">
      <c r="A141" s="7">
        <v>114</v>
      </c>
      <c r="B141" s="16" t="s">
        <v>19</v>
      </c>
      <c r="C141" s="33" t="s">
        <v>149</v>
      </c>
      <c r="D141" s="8" t="s">
        <v>11</v>
      </c>
      <c r="E141" s="8" t="s">
        <v>12</v>
      </c>
      <c r="F141" s="9" t="s">
        <v>13</v>
      </c>
      <c r="G141" s="9">
        <v>2024</v>
      </c>
      <c r="H141" s="10">
        <v>45397</v>
      </c>
      <c r="I141" s="10">
        <v>45529</v>
      </c>
      <c r="J141" s="62">
        <v>8050419.7699999996</v>
      </c>
      <c r="K141" s="8" t="s">
        <v>378</v>
      </c>
      <c r="L141" s="95"/>
    </row>
    <row r="142" spans="1:12" ht="37.5" x14ac:dyDescent="0.25">
      <c r="A142" s="7">
        <v>115</v>
      </c>
      <c r="B142" s="16" t="s">
        <v>19</v>
      </c>
      <c r="C142" s="33" t="s">
        <v>150</v>
      </c>
      <c r="D142" s="8" t="s">
        <v>11</v>
      </c>
      <c r="E142" s="8" t="s">
        <v>12</v>
      </c>
      <c r="F142" s="9" t="s">
        <v>13</v>
      </c>
      <c r="G142" s="9">
        <v>2024</v>
      </c>
      <c r="H142" s="10">
        <v>45397</v>
      </c>
      <c r="I142" s="10">
        <v>45529</v>
      </c>
      <c r="J142" s="62">
        <v>6447688.4500000002</v>
      </c>
      <c r="K142" s="8" t="s">
        <v>378</v>
      </c>
      <c r="L142" s="95"/>
    </row>
    <row r="143" spans="1:12" ht="18.75" x14ac:dyDescent="0.25">
      <c r="A143" s="7">
        <v>116</v>
      </c>
      <c r="B143" s="16" t="s">
        <v>19</v>
      </c>
      <c r="C143" s="33" t="s">
        <v>151</v>
      </c>
      <c r="D143" s="8" t="s">
        <v>11</v>
      </c>
      <c r="E143" s="8" t="s">
        <v>12</v>
      </c>
      <c r="F143" s="9" t="s">
        <v>13</v>
      </c>
      <c r="G143" s="9">
        <v>2024</v>
      </c>
      <c r="H143" s="10">
        <v>45397</v>
      </c>
      <c r="I143" s="10">
        <v>45529</v>
      </c>
      <c r="J143" s="62">
        <v>9229848.1400000006</v>
      </c>
      <c r="K143" s="8" t="s">
        <v>378</v>
      </c>
      <c r="L143" s="95"/>
    </row>
    <row r="144" spans="1:12" ht="23.25" customHeight="1" x14ac:dyDescent="0.25">
      <c r="A144" s="7">
        <v>117</v>
      </c>
      <c r="B144" s="16" t="s">
        <v>19</v>
      </c>
      <c r="C144" s="33" t="s">
        <v>153</v>
      </c>
      <c r="D144" s="8" t="s">
        <v>11</v>
      </c>
      <c r="E144" s="8" t="s">
        <v>12</v>
      </c>
      <c r="F144" s="9" t="s">
        <v>13</v>
      </c>
      <c r="G144" s="9">
        <v>2024</v>
      </c>
      <c r="H144" s="10">
        <v>45397</v>
      </c>
      <c r="I144" s="10">
        <v>45529</v>
      </c>
      <c r="J144" s="62">
        <v>6390193.9000000004</v>
      </c>
      <c r="K144" s="8" t="s">
        <v>378</v>
      </c>
      <c r="L144" s="95"/>
    </row>
    <row r="145" spans="1:12" ht="18.75" x14ac:dyDescent="0.25">
      <c r="A145" s="7">
        <v>118</v>
      </c>
      <c r="B145" s="16" t="s">
        <v>19</v>
      </c>
      <c r="C145" s="33" t="s">
        <v>154</v>
      </c>
      <c r="D145" s="8" t="s">
        <v>11</v>
      </c>
      <c r="E145" s="8" t="s">
        <v>12</v>
      </c>
      <c r="F145" s="9" t="s">
        <v>13</v>
      </c>
      <c r="G145" s="9">
        <v>2024</v>
      </c>
      <c r="H145" s="10">
        <v>45397</v>
      </c>
      <c r="I145" s="10">
        <v>45529</v>
      </c>
      <c r="J145" s="62">
        <v>9497541.4499999993</v>
      </c>
      <c r="K145" s="8" t="s">
        <v>378</v>
      </c>
      <c r="L145" s="95"/>
    </row>
    <row r="146" spans="1:12" ht="37.5" x14ac:dyDescent="0.25">
      <c r="A146" s="7">
        <v>119</v>
      </c>
      <c r="B146" s="16" t="s">
        <v>19</v>
      </c>
      <c r="C146" s="33" t="s">
        <v>155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5552562.4500000002</v>
      </c>
      <c r="K146" s="8" t="s">
        <v>378</v>
      </c>
      <c r="L146" s="95"/>
    </row>
    <row r="147" spans="1:12" ht="37.5" x14ac:dyDescent="0.25">
      <c r="A147" s="7">
        <v>120</v>
      </c>
      <c r="B147" s="16" t="s">
        <v>19</v>
      </c>
      <c r="C147" s="33" t="s">
        <v>434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5674679.1399999997</v>
      </c>
      <c r="K147" s="8" t="s">
        <v>378</v>
      </c>
      <c r="L147" s="95"/>
    </row>
    <row r="148" spans="1:12" ht="18.75" x14ac:dyDescent="0.25">
      <c r="A148" s="7">
        <v>121</v>
      </c>
      <c r="B148" s="16" t="s">
        <v>19</v>
      </c>
      <c r="C148" s="33" t="s">
        <v>156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8473480.6799999997</v>
      </c>
      <c r="K148" s="8" t="s">
        <v>378</v>
      </c>
      <c r="L148" s="95"/>
    </row>
    <row r="149" spans="1:12" ht="18.75" x14ac:dyDescent="0.25">
      <c r="A149" s="7">
        <v>122</v>
      </c>
      <c r="B149" s="16" t="s">
        <v>19</v>
      </c>
      <c r="C149" s="33" t="s">
        <v>157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5003081.79</v>
      </c>
      <c r="K149" s="8" t="s">
        <v>378</v>
      </c>
      <c r="L149" s="95"/>
    </row>
    <row r="150" spans="1:12" ht="23.25" customHeight="1" x14ac:dyDescent="0.25">
      <c r="A150" s="7">
        <v>123</v>
      </c>
      <c r="B150" s="16" t="s">
        <v>19</v>
      </c>
      <c r="C150" s="33" t="s">
        <v>158</v>
      </c>
      <c r="D150" s="8" t="s">
        <v>11</v>
      </c>
      <c r="E150" s="8" t="s">
        <v>12</v>
      </c>
      <c r="F150" s="9" t="s">
        <v>13</v>
      </c>
      <c r="G150" s="9">
        <v>2024</v>
      </c>
      <c r="H150" s="10">
        <v>45397</v>
      </c>
      <c r="I150" s="10">
        <v>45529</v>
      </c>
      <c r="J150" s="62">
        <v>16474048.17</v>
      </c>
      <c r="K150" s="8" t="s">
        <v>378</v>
      </c>
      <c r="L150" s="95"/>
    </row>
    <row r="151" spans="1:12" ht="18.75" x14ac:dyDescent="0.25">
      <c r="A151" s="7">
        <v>124</v>
      </c>
      <c r="B151" s="16" t="s">
        <v>19</v>
      </c>
      <c r="C151" s="33" t="s">
        <v>159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3977087.2</v>
      </c>
      <c r="K151" s="8" t="s">
        <v>378</v>
      </c>
      <c r="L151" s="95"/>
    </row>
    <row r="152" spans="1:12" ht="18.75" x14ac:dyDescent="0.25">
      <c r="A152" s="7">
        <v>125</v>
      </c>
      <c r="B152" s="16" t="s">
        <v>19</v>
      </c>
      <c r="C152" s="33" t="s">
        <v>160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5552521.0499999998</v>
      </c>
      <c r="K152" s="8" t="s">
        <v>378</v>
      </c>
      <c r="L152" s="95"/>
    </row>
    <row r="153" spans="1:12" ht="18.75" x14ac:dyDescent="0.25">
      <c r="A153" s="7">
        <v>126</v>
      </c>
      <c r="B153" s="16" t="s">
        <v>19</v>
      </c>
      <c r="C153" s="33" t="s">
        <v>161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3547994</v>
      </c>
      <c r="K153" s="8" t="s">
        <v>378</v>
      </c>
      <c r="L153" s="95"/>
    </row>
    <row r="154" spans="1:12" ht="18.75" x14ac:dyDescent="0.25">
      <c r="A154" s="7">
        <v>127</v>
      </c>
      <c r="B154" s="16" t="s">
        <v>19</v>
      </c>
      <c r="C154" s="33" t="s">
        <v>162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1917121.99</v>
      </c>
      <c r="K154" s="8" t="s">
        <v>378</v>
      </c>
      <c r="L154" s="95"/>
    </row>
    <row r="155" spans="1:12" ht="56.25" x14ac:dyDescent="0.25">
      <c r="A155" s="7">
        <v>128</v>
      </c>
      <c r="B155" s="16" t="s">
        <v>19</v>
      </c>
      <c r="C155" s="33" t="s">
        <v>163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8745011.6799999997</v>
      </c>
      <c r="K155" s="8" t="s">
        <v>378</v>
      </c>
      <c r="L155" s="95"/>
    </row>
    <row r="156" spans="1:12" ht="75" x14ac:dyDescent="0.25">
      <c r="A156" s="7">
        <v>129</v>
      </c>
      <c r="B156" s="16" t="s">
        <v>19</v>
      </c>
      <c r="C156" s="33" t="s">
        <v>164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13660124.02</v>
      </c>
      <c r="K156" s="8" t="s">
        <v>378</v>
      </c>
      <c r="L156" s="95"/>
    </row>
    <row r="157" spans="1:12" ht="18.75" x14ac:dyDescent="0.25">
      <c r="A157" s="7">
        <v>130</v>
      </c>
      <c r="B157" s="16" t="s">
        <v>19</v>
      </c>
      <c r="C157" s="33" t="s">
        <v>165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6442390.0599999996</v>
      </c>
      <c r="K157" s="8" t="s">
        <v>378</v>
      </c>
      <c r="L157" s="95"/>
    </row>
    <row r="158" spans="1:12" ht="37.5" x14ac:dyDescent="0.25">
      <c r="A158" s="7">
        <v>131</v>
      </c>
      <c r="B158" s="16" t="s">
        <v>19</v>
      </c>
      <c r="C158" s="33" t="s">
        <v>166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7450173.4000000004</v>
      </c>
      <c r="K158" s="8" t="s">
        <v>378</v>
      </c>
      <c r="L158" s="95"/>
    </row>
    <row r="159" spans="1:12" ht="37.5" x14ac:dyDescent="0.25">
      <c r="A159" s="7">
        <v>132</v>
      </c>
      <c r="B159" s="16" t="s">
        <v>19</v>
      </c>
      <c r="C159" s="33" t="s">
        <v>167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9378240.6199999992</v>
      </c>
      <c r="K159" s="8" t="s">
        <v>378</v>
      </c>
      <c r="L159" s="95"/>
    </row>
    <row r="160" spans="1:12" ht="37.5" x14ac:dyDescent="0.25">
      <c r="A160" s="7">
        <v>133</v>
      </c>
      <c r="B160" s="16" t="s">
        <v>19</v>
      </c>
      <c r="C160" s="33" t="s">
        <v>168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3097021.32</v>
      </c>
      <c r="K160" s="8" t="s">
        <v>378</v>
      </c>
      <c r="L160" s="95"/>
    </row>
    <row r="161" spans="1:12" ht="18.75" x14ac:dyDescent="0.25">
      <c r="A161" s="7">
        <v>134</v>
      </c>
      <c r="B161" s="16" t="s">
        <v>19</v>
      </c>
      <c r="C161" s="33" t="s">
        <v>169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2331489.5999999996</v>
      </c>
      <c r="K161" s="8" t="s">
        <v>378</v>
      </c>
      <c r="L161" s="95"/>
    </row>
    <row r="162" spans="1:12" ht="18.75" x14ac:dyDescent="0.25">
      <c r="A162" s="7">
        <v>135</v>
      </c>
      <c r="B162" s="16" t="s">
        <v>19</v>
      </c>
      <c r="C162" s="33" t="s">
        <v>170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2349873.8199999998</v>
      </c>
      <c r="K162" s="8" t="s">
        <v>378</v>
      </c>
      <c r="L162" s="95"/>
    </row>
    <row r="163" spans="1:12" ht="37.5" x14ac:dyDescent="0.25">
      <c r="A163" s="7">
        <v>136</v>
      </c>
      <c r="B163" s="16" t="s">
        <v>19</v>
      </c>
      <c r="C163" s="33" t="s">
        <v>171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5249709.82</v>
      </c>
      <c r="K163" s="8" t="s">
        <v>378</v>
      </c>
      <c r="L163" s="95"/>
    </row>
    <row r="164" spans="1:12" ht="18.75" x14ac:dyDescent="0.25">
      <c r="A164" s="7">
        <v>137</v>
      </c>
      <c r="B164" s="16" t="s">
        <v>19</v>
      </c>
      <c r="C164" s="33" t="s">
        <v>172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2569047.88</v>
      </c>
      <c r="K164" s="8" t="s">
        <v>378</v>
      </c>
      <c r="L164" s="95"/>
    </row>
    <row r="165" spans="1:12" ht="18.75" x14ac:dyDescent="0.25">
      <c r="A165" s="7">
        <v>138</v>
      </c>
      <c r="B165" s="16" t="s">
        <v>19</v>
      </c>
      <c r="C165" s="33" t="s">
        <v>173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3958825.4</v>
      </c>
      <c r="K165" s="8" t="s">
        <v>378</v>
      </c>
      <c r="L165" s="95"/>
    </row>
    <row r="166" spans="1:12" ht="18.75" x14ac:dyDescent="0.25">
      <c r="A166" s="7">
        <v>139</v>
      </c>
      <c r="B166" s="16" t="s">
        <v>19</v>
      </c>
      <c r="C166" s="33" t="s">
        <v>174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5773253.7000000002</v>
      </c>
      <c r="K166" s="8" t="s">
        <v>378</v>
      </c>
      <c r="L166" s="95"/>
    </row>
    <row r="167" spans="1:12" ht="18.75" x14ac:dyDescent="0.25">
      <c r="A167" s="7">
        <v>140</v>
      </c>
      <c r="B167" s="16" t="s">
        <v>19</v>
      </c>
      <c r="C167" s="33" t="s">
        <v>175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2332149.33</v>
      </c>
      <c r="K167" s="8" t="s">
        <v>378</v>
      </c>
      <c r="L167" s="95"/>
    </row>
    <row r="168" spans="1:12" ht="37.5" x14ac:dyDescent="0.25">
      <c r="A168" s="7">
        <v>141</v>
      </c>
      <c r="B168" s="16" t="s">
        <v>19</v>
      </c>
      <c r="C168" s="33" t="s">
        <v>176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8399365.1099999994</v>
      </c>
      <c r="K168" s="8" t="s">
        <v>378</v>
      </c>
      <c r="L168" s="95"/>
    </row>
    <row r="169" spans="1:12" ht="18.75" x14ac:dyDescent="0.25">
      <c r="A169" s="7">
        <v>142</v>
      </c>
      <c r="B169" s="16" t="s">
        <v>19</v>
      </c>
      <c r="C169" s="33" t="s">
        <v>177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7959347.4299999997</v>
      </c>
      <c r="K169" s="8" t="s">
        <v>378</v>
      </c>
      <c r="L169" s="95"/>
    </row>
    <row r="170" spans="1:12" ht="37.5" x14ac:dyDescent="0.25">
      <c r="A170" s="7">
        <v>143</v>
      </c>
      <c r="B170" s="16" t="s">
        <v>19</v>
      </c>
      <c r="C170" s="33" t="s">
        <v>178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12681762.220000001</v>
      </c>
      <c r="K170" s="8" t="s">
        <v>378</v>
      </c>
      <c r="L170" s="95"/>
    </row>
    <row r="171" spans="1:12" ht="18.75" x14ac:dyDescent="0.25">
      <c r="A171" s="7">
        <v>144</v>
      </c>
      <c r="B171" s="16" t="s">
        <v>19</v>
      </c>
      <c r="C171" s="33" t="s">
        <v>179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6652267.4900000002</v>
      </c>
      <c r="K171" s="8" t="s">
        <v>378</v>
      </c>
      <c r="L171" s="95"/>
    </row>
    <row r="172" spans="1:12" ht="18.75" x14ac:dyDescent="0.25">
      <c r="A172" s="7">
        <v>145</v>
      </c>
      <c r="B172" s="16" t="s">
        <v>19</v>
      </c>
      <c r="C172" s="33" t="s">
        <v>180</v>
      </c>
      <c r="D172" s="8" t="s">
        <v>11</v>
      </c>
      <c r="E172" s="8" t="s">
        <v>12</v>
      </c>
      <c r="F172" s="9" t="s">
        <v>13</v>
      </c>
      <c r="G172" s="9">
        <v>2024</v>
      </c>
      <c r="H172" s="10">
        <v>45397</v>
      </c>
      <c r="I172" s="10">
        <v>45529</v>
      </c>
      <c r="J172" s="62">
        <v>6048189.0999999996</v>
      </c>
      <c r="K172" s="8" t="s">
        <v>378</v>
      </c>
      <c r="L172" s="95"/>
    </row>
    <row r="173" spans="1:12" ht="18.75" x14ac:dyDescent="0.25">
      <c r="A173" s="7">
        <v>146</v>
      </c>
      <c r="B173" s="16" t="s">
        <v>19</v>
      </c>
      <c r="C173" s="33" t="s">
        <v>182</v>
      </c>
      <c r="D173" s="8" t="s">
        <v>11</v>
      </c>
      <c r="E173" s="8" t="s">
        <v>12</v>
      </c>
      <c r="F173" s="9" t="s">
        <v>13</v>
      </c>
      <c r="G173" s="9">
        <v>2024</v>
      </c>
      <c r="H173" s="10">
        <v>45397</v>
      </c>
      <c r="I173" s="10">
        <v>45529</v>
      </c>
      <c r="J173" s="62">
        <v>4050689.5</v>
      </c>
      <c r="K173" s="8" t="s">
        <v>378</v>
      </c>
      <c r="L173" s="95"/>
    </row>
    <row r="174" spans="1:12" ht="18.75" x14ac:dyDescent="0.25">
      <c r="A174" s="7">
        <v>147</v>
      </c>
      <c r="B174" s="16" t="s">
        <v>19</v>
      </c>
      <c r="C174" s="33" t="s">
        <v>184</v>
      </c>
      <c r="D174" s="8" t="s">
        <v>11</v>
      </c>
      <c r="E174" s="8" t="s">
        <v>12</v>
      </c>
      <c r="F174" s="9" t="s">
        <v>13</v>
      </c>
      <c r="G174" s="9">
        <v>2024</v>
      </c>
      <c r="H174" s="10">
        <v>45397</v>
      </c>
      <c r="I174" s="10">
        <v>45529</v>
      </c>
      <c r="J174" s="62">
        <v>9939840.0700000003</v>
      </c>
      <c r="K174" s="8" t="s">
        <v>378</v>
      </c>
      <c r="L174" s="95"/>
    </row>
    <row r="175" spans="1:12" ht="37.5" x14ac:dyDescent="0.25">
      <c r="A175" s="7">
        <v>148</v>
      </c>
      <c r="B175" s="16" t="s">
        <v>19</v>
      </c>
      <c r="C175" s="33" t="s">
        <v>185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2">
        <v>12330145.810000001</v>
      </c>
      <c r="K175" s="8" t="s">
        <v>378</v>
      </c>
      <c r="L175" s="95"/>
    </row>
    <row r="176" spans="1:12" ht="18.75" x14ac:dyDescent="0.25">
      <c r="A176" s="7">
        <v>149</v>
      </c>
      <c r="B176" s="16" t="s">
        <v>19</v>
      </c>
      <c r="C176" s="33" t="s">
        <v>186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2">
        <v>3179342.27</v>
      </c>
      <c r="K176" s="8" t="s">
        <v>378</v>
      </c>
      <c r="L176" s="95"/>
    </row>
    <row r="177" spans="1:12" ht="18.75" x14ac:dyDescent="0.25">
      <c r="A177" s="7">
        <v>150</v>
      </c>
      <c r="B177" s="16" t="s">
        <v>19</v>
      </c>
      <c r="C177" s="33" t="s">
        <v>187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2">
        <v>3710782.9</v>
      </c>
      <c r="K177" s="8" t="s">
        <v>378</v>
      </c>
      <c r="L177" s="95"/>
    </row>
    <row r="178" spans="1:12" ht="18.75" x14ac:dyDescent="0.25">
      <c r="A178" s="7">
        <v>151</v>
      </c>
      <c r="B178" s="16" t="s">
        <v>19</v>
      </c>
      <c r="C178" s="33" t="s">
        <v>188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2">
        <v>1661025.53</v>
      </c>
      <c r="K178" s="8" t="s">
        <v>378</v>
      </c>
      <c r="L178" s="95"/>
    </row>
    <row r="179" spans="1:12" ht="18.75" x14ac:dyDescent="0.25">
      <c r="A179" s="7">
        <v>152</v>
      </c>
      <c r="B179" s="16" t="s">
        <v>19</v>
      </c>
      <c r="C179" s="33" t="s">
        <v>189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2">
        <v>4961383.76</v>
      </c>
      <c r="K179" s="8" t="s">
        <v>378</v>
      </c>
      <c r="L179" s="95"/>
    </row>
    <row r="180" spans="1:12" ht="18.75" x14ac:dyDescent="0.25">
      <c r="A180" s="7">
        <v>153</v>
      </c>
      <c r="B180" s="16" t="s">
        <v>19</v>
      </c>
      <c r="C180" s="33" t="s">
        <v>190</v>
      </c>
      <c r="D180" s="8" t="s">
        <v>11</v>
      </c>
      <c r="E180" s="8" t="s">
        <v>12</v>
      </c>
      <c r="F180" s="9" t="s">
        <v>13</v>
      </c>
      <c r="G180" s="9">
        <v>2024</v>
      </c>
      <c r="H180" s="10">
        <v>45397</v>
      </c>
      <c r="I180" s="10">
        <v>45529</v>
      </c>
      <c r="J180" s="62">
        <v>1879414.66</v>
      </c>
      <c r="K180" s="8" t="s">
        <v>378</v>
      </c>
      <c r="L180" s="95"/>
    </row>
    <row r="181" spans="1:12" ht="37.5" x14ac:dyDescent="0.25">
      <c r="A181" s="7">
        <v>154</v>
      </c>
      <c r="B181" s="16" t="s">
        <v>19</v>
      </c>
      <c r="C181" s="33" t="s">
        <v>191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2">
        <v>1798388.48</v>
      </c>
      <c r="K181" s="8" t="s">
        <v>378</v>
      </c>
      <c r="L181" s="95"/>
    </row>
    <row r="182" spans="1:12" ht="18.75" x14ac:dyDescent="0.25">
      <c r="A182" s="7">
        <v>155</v>
      </c>
      <c r="B182" s="16" t="s">
        <v>19</v>
      </c>
      <c r="C182" s="33" t="s">
        <v>192</v>
      </c>
      <c r="D182" s="8" t="s">
        <v>11</v>
      </c>
      <c r="E182" s="8" t="s">
        <v>12</v>
      </c>
      <c r="F182" s="9" t="s">
        <v>13</v>
      </c>
      <c r="G182" s="9">
        <v>2024</v>
      </c>
      <c r="H182" s="10">
        <v>45397</v>
      </c>
      <c r="I182" s="10">
        <v>45529</v>
      </c>
      <c r="J182" s="62">
        <v>16703334.130000001</v>
      </c>
      <c r="K182" s="8" t="s">
        <v>378</v>
      </c>
      <c r="L182" s="95"/>
    </row>
    <row r="183" spans="1:12" ht="18.75" x14ac:dyDescent="0.25">
      <c r="A183" s="7">
        <v>156</v>
      </c>
      <c r="B183" s="16" t="s">
        <v>19</v>
      </c>
      <c r="C183" s="33" t="s">
        <v>30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2">
        <v>1272252.1599999999</v>
      </c>
      <c r="K183" s="8" t="s">
        <v>378</v>
      </c>
      <c r="L183" s="95"/>
    </row>
    <row r="184" spans="1:12" ht="18.75" x14ac:dyDescent="0.25">
      <c r="A184" s="7">
        <v>157</v>
      </c>
      <c r="B184" s="16" t="s">
        <v>19</v>
      </c>
      <c r="C184" s="33" t="s">
        <v>193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2">
        <v>775440.54</v>
      </c>
      <c r="K184" s="8" t="s">
        <v>378</v>
      </c>
      <c r="L184" s="95"/>
    </row>
    <row r="185" spans="1:12" ht="18.75" x14ac:dyDescent="0.25">
      <c r="A185" s="7">
        <v>158</v>
      </c>
      <c r="B185" s="16" t="s">
        <v>19</v>
      </c>
      <c r="C185" s="33" t="s">
        <v>194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2">
        <v>2454198.4500000002</v>
      </c>
      <c r="K185" s="8" t="s">
        <v>378</v>
      </c>
      <c r="L185" s="95"/>
    </row>
    <row r="186" spans="1:12" ht="18.75" x14ac:dyDescent="0.25">
      <c r="A186" s="7">
        <v>159</v>
      </c>
      <c r="B186" s="16" t="s">
        <v>19</v>
      </c>
      <c r="C186" s="33" t="s">
        <v>195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2">
        <v>3105549.06</v>
      </c>
      <c r="K186" s="8" t="s">
        <v>378</v>
      </c>
      <c r="L186" s="95"/>
    </row>
    <row r="187" spans="1:12" ht="18.75" x14ac:dyDescent="0.25">
      <c r="A187" s="51"/>
      <c r="B187" s="101" t="s">
        <v>413</v>
      </c>
      <c r="C187" s="102"/>
      <c r="D187" s="103"/>
      <c r="E187" s="8"/>
      <c r="F187" s="9"/>
      <c r="G187" s="9"/>
      <c r="H187" s="10"/>
      <c r="I187" s="10"/>
      <c r="J187" s="62">
        <v>12026883.09</v>
      </c>
      <c r="K187" s="8" t="s">
        <v>378</v>
      </c>
      <c r="L187" s="95"/>
    </row>
    <row r="188" spans="1:12" ht="18.75" x14ac:dyDescent="0.25">
      <c r="B188" s="101" t="s">
        <v>414</v>
      </c>
      <c r="C188" s="102"/>
      <c r="D188" s="103"/>
      <c r="E188" s="8"/>
      <c r="F188" s="9"/>
      <c r="G188" s="9"/>
      <c r="H188" s="10"/>
      <c r="I188" s="10"/>
      <c r="J188" s="62">
        <v>2365927.66</v>
      </c>
      <c r="K188" s="8" t="s">
        <v>378</v>
      </c>
      <c r="L188" s="96"/>
    </row>
    <row r="189" spans="1:12" ht="18.75" x14ac:dyDescent="0.25">
      <c r="A189" s="11"/>
      <c r="B189" s="27">
        <v>47</v>
      </c>
      <c r="C189" s="12"/>
      <c r="D189" s="12"/>
      <c r="E189" s="12"/>
      <c r="F189" s="13"/>
      <c r="G189" s="13"/>
      <c r="H189" s="14"/>
      <c r="I189" s="14"/>
      <c r="J189" s="32">
        <f>SUM(J140:J188)</f>
        <v>302148239.54000002</v>
      </c>
      <c r="K189" s="12"/>
      <c r="L189" s="50"/>
    </row>
    <row r="190" spans="1:12" ht="18.75" x14ac:dyDescent="0.25">
      <c r="A190" s="7">
        <v>160</v>
      </c>
      <c r="B190" s="7" t="s">
        <v>29</v>
      </c>
      <c r="C190" s="7" t="s">
        <v>196</v>
      </c>
      <c r="D190" s="8" t="s">
        <v>11</v>
      </c>
      <c r="E190" s="8" t="s">
        <v>12</v>
      </c>
      <c r="F190" s="9" t="s">
        <v>13</v>
      </c>
      <c r="G190" s="9">
        <v>2024</v>
      </c>
      <c r="H190" s="10">
        <v>45397</v>
      </c>
      <c r="I190" s="10">
        <v>45529</v>
      </c>
      <c r="J190" s="63">
        <v>1680625.48</v>
      </c>
      <c r="K190" s="8" t="s">
        <v>378</v>
      </c>
      <c r="L190" s="94" t="s">
        <v>386</v>
      </c>
    </row>
    <row r="191" spans="1:12" ht="18.75" x14ac:dyDescent="0.25">
      <c r="A191" s="7">
        <v>161</v>
      </c>
      <c r="B191" s="7" t="s">
        <v>29</v>
      </c>
      <c r="C191" s="7" t="s">
        <v>197</v>
      </c>
      <c r="D191" s="8" t="s">
        <v>11</v>
      </c>
      <c r="E191" s="8" t="s">
        <v>12</v>
      </c>
      <c r="F191" s="9" t="s">
        <v>13</v>
      </c>
      <c r="G191" s="9">
        <v>2024</v>
      </c>
      <c r="H191" s="10">
        <v>45397</v>
      </c>
      <c r="I191" s="10">
        <v>45529</v>
      </c>
      <c r="J191" s="63">
        <v>5481441.1900000004</v>
      </c>
      <c r="K191" s="8" t="s">
        <v>378</v>
      </c>
      <c r="L191" s="95"/>
    </row>
    <row r="192" spans="1:12" ht="18.75" x14ac:dyDescent="0.25">
      <c r="A192" s="7">
        <v>162</v>
      </c>
      <c r="B192" s="7" t="s">
        <v>29</v>
      </c>
      <c r="C192" s="7" t="s">
        <v>198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3">
        <v>9543847.3200000003</v>
      </c>
      <c r="K192" s="8" t="s">
        <v>378</v>
      </c>
      <c r="L192" s="95"/>
    </row>
    <row r="193" spans="1:12" ht="18.75" x14ac:dyDescent="0.25">
      <c r="A193" s="7">
        <v>163</v>
      </c>
      <c r="B193" s="7" t="s">
        <v>29</v>
      </c>
      <c r="C193" s="7" t="s">
        <v>199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63">
        <v>4345226.28</v>
      </c>
      <c r="K193" s="8" t="s">
        <v>378</v>
      </c>
      <c r="L193" s="95"/>
    </row>
    <row r="194" spans="1:12" ht="18.75" x14ac:dyDescent="0.25">
      <c r="A194" s="7">
        <v>164</v>
      </c>
      <c r="B194" s="7" t="s">
        <v>29</v>
      </c>
      <c r="C194" s="7" t="s">
        <v>200</v>
      </c>
      <c r="D194" s="8" t="s">
        <v>11</v>
      </c>
      <c r="E194" s="8" t="s">
        <v>12</v>
      </c>
      <c r="F194" s="9" t="s">
        <v>13</v>
      </c>
      <c r="G194" s="9">
        <v>2024</v>
      </c>
      <c r="H194" s="10">
        <v>45397</v>
      </c>
      <c r="I194" s="10">
        <v>45529</v>
      </c>
      <c r="J194" s="63">
        <v>8516894.6300000008</v>
      </c>
      <c r="K194" s="8" t="s">
        <v>378</v>
      </c>
      <c r="L194" s="95"/>
    </row>
    <row r="195" spans="1:12" ht="18.75" x14ac:dyDescent="0.25">
      <c r="A195" s="7">
        <v>165</v>
      </c>
      <c r="B195" s="7" t="s">
        <v>29</v>
      </c>
      <c r="C195" s="7" t="s">
        <v>201</v>
      </c>
      <c r="D195" s="8" t="s">
        <v>11</v>
      </c>
      <c r="E195" s="8" t="s">
        <v>12</v>
      </c>
      <c r="F195" s="9" t="s">
        <v>13</v>
      </c>
      <c r="G195" s="9">
        <v>2024</v>
      </c>
      <c r="H195" s="10">
        <v>45397</v>
      </c>
      <c r="I195" s="10">
        <v>45529</v>
      </c>
      <c r="J195" s="63">
        <v>7621870.7699999996</v>
      </c>
      <c r="K195" s="8" t="s">
        <v>378</v>
      </c>
      <c r="L195" s="95"/>
    </row>
    <row r="196" spans="1:12" ht="18.75" x14ac:dyDescent="0.25">
      <c r="A196" s="7">
        <v>166</v>
      </c>
      <c r="B196" s="7" t="s">
        <v>29</v>
      </c>
      <c r="C196" s="7" t="s">
        <v>202</v>
      </c>
      <c r="D196" s="8" t="s">
        <v>11</v>
      </c>
      <c r="E196" s="8" t="s">
        <v>12</v>
      </c>
      <c r="F196" s="9" t="s">
        <v>13</v>
      </c>
      <c r="G196" s="9">
        <v>2024</v>
      </c>
      <c r="H196" s="10">
        <v>45397</v>
      </c>
      <c r="I196" s="10">
        <v>45529</v>
      </c>
      <c r="J196" s="63">
        <v>5494681.0199999996</v>
      </c>
      <c r="K196" s="8" t="s">
        <v>378</v>
      </c>
      <c r="L196" s="95"/>
    </row>
    <row r="197" spans="1:12" ht="18.75" x14ac:dyDescent="0.25">
      <c r="A197" s="7">
        <v>167</v>
      </c>
      <c r="B197" s="7" t="s">
        <v>29</v>
      </c>
      <c r="C197" s="7" t="s">
        <v>203</v>
      </c>
      <c r="D197" s="8" t="s">
        <v>11</v>
      </c>
      <c r="E197" s="8" t="s">
        <v>12</v>
      </c>
      <c r="F197" s="9" t="s">
        <v>13</v>
      </c>
      <c r="G197" s="9">
        <v>2024</v>
      </c>
      <c r="H197" s="10">
        <v>45397</v>
      </c>
      <c r="I197" s="10">
        <v>45529</v>
      </c>
      <c r="J197" s="63">
        <v>22713112.219999999</v>
      </c>
      <c r="K197" s="8" t="s">
        <v>378</v>
      </c>
      <c r="L197" s="95"/>
    </row>
    <row r="198" spans="1:12" ht="18.75" x14ac:dyDescent="0.25">
      <c r="A198" s="7">
        <v>168</v>
      </c>
      <c r="B198" s="7" t="s">
        <v>29</v>
      </c>
      <c r="C198" s="7" t="s">
        <v>204</v>
      </c>
      <c r="D198" s="8" t="s">
        <v>11</v>
      </c>
      <c r="E198" s="8" t="s">
        <v>12</v>
      </c>
      <c r="F198" s="9" t="s">
        <v>13</v>
      </c>
      <c r="G198" s="9">
        <v>2024</v>
      </c>
      <c r="H198" s="10">
        <v>45397</v>
      </c>
      <c r="I198" s="10">
        <v>45529</v>
      </c>
      <c r="J198" s="63">
        <v>565428.98</v>
      </c>
      <c r="K198" s="8" t="s">
        <v>378</v>
      </c>
      <c r="L198" s="95"/>
    </row>
    <row r="199" spans="1:12" ht="18.75" x14ac:dyDescent="0.25">
      <c r="A199" s="7">
        <v>169</v>
      </c>
      <c r="B199" s="7" t="s">
        <v>29</v>
      </c>
      <c r="C199" s="7" t="s">
        <v>205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63">
        <v>808385.46000000008</v>
      </c>
      <c r="K199" s="8" t="s">
        <v>378</v>
      </c>
      <c r="L199" s="95"/>
    </row>
    <row r="200" spans="1:12" ht="18.75" x14ac:dyDescent="0.25">
      <c r="A200" s="7">
        <v>170</v>
      </c>
      <c r="B200" s="7" t="s">
        <v>29</v>
      </c>
      <c r="C200" s="7" t="s">
        <v>206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64">
        <v>1229088.33</v>
      </c>
      <c r="K200" s="8" t="s">
        <v>378</v>
      </c>
      <c r="L200" s="95"/>
    </row>
    <row r="201" spans="1:12" ht="18.75" x14ac:dyDescent="0.25">
      <c r="A201" s="7">
        <v>171</v>
      </c>
      <c r="B201" s="7" t="s">
        <v>29</v>
      </c>
      <c r="C201" s="7" t="s">
        <v>207</v>
      </c>
      <c r="D201" s="8" t="s">
        <v>11</v>
      </c>
      <c r="E201" s="8" t="s">
        <v>12</v>
      </c>
      <c r="F201" s="9" t="s">
        <v>13</v>
      </c>
      <c r="G201" s="9">
        <v>2024</v>
      </c>
      <c r="H201" s="10">
        <v>45397</v>
      </c>
      <c r="I201" s="10">
        <v>45529</v>
      </c>
      <c r="J201" s="64">
        <v>1448016.67</v>
      </c>
      <c r="K201" s="8" t="s">
        <v>378</v>
      </c>
      <c r="L201" s="95"/>
    </row>
    <row r="202" spans="1:12" ht="18.75" x14ac:dyDescent="0.25">
      <c r="A202" s="7">
        <v>172</v>
      </c>
      <c r="B202" s="7" t="s">
        <v>29</v>
      </c>
      <c r="C202" s="7" t="s">
        <v>208</v>
      </c>
      <c r="D202" s="8" t="s">
        <v>11</v>
      </c>
      <c r="E202" s="8" t="s">
        <v>12</v>
      </c>
      <c r="F202" s="9" t="s">
        <v>13</v>
      </c>
      <c r="G202" s="9">
        <v>2024</v>
      </c>
      <c r="H202" s="10">
        <v>45397</v>
      </c>
      <c r="I202" s="10">
        <v>45529</v>
      </c>
      <c r="J202" s="64">
        <v>125744</v>
      </c>
      <c r="K202" s="8" t="s">
        <v>378</v>
      </c>
      <c r="L202" s="95"/>
    </row>
    <row r="203" spans="1:12" ht="18.75" x14ac:dyDescent="0.25">
      <c r="A203" s="7">
        <v>173</v>
      </c>
      <c r="B203" s="7" t="s">
        <v>29</v>
      </c>
      <c r="C203" s="7" t="s">
        <v>209</v>
      </c>
      <c r="D203" s="8" t="s">
        <v>11</v>
      </c>
      <c r="E203" s="8" t="s">
        <v>12</v>
      </c>
      <c r="F203" s="9" t="s">
        <v>13</v>
      </c>
      <c r="G203" s="9">
        <v>2024</v>
      </c>
      <c r="H203" s="10">
        <v>45397</v>
      </c>
      <c r="I203" s="10">
        <v>45529</v>
      </c>
      <c r="J203" s="63">
        <v>1015947.32</v>
      </c>
      <c r="K203" s="8" t="s">
        <v>378</v>
      </c>
      <c r="L203" s="95"/>
    </row>
    <row r="204" spans="1:12" ht="18.75" x14ac:dyDescent="0.25">
      <c r="A204" s="7">
        <v>174</v>
      </c>
      <c r="B204" s="7" t="s">
        <v>29</v>
      </c>
      <c r="C204" s="7" t="s">
        <v>379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63">
        <v>1051415</v>
      </c>
      <c r="K204" s="8" t="s">
        <v>378</v>
      </c>
      <c r="L204" s="95"/>
    </row>
    <row r="205" spans="1:12" ht="18.75" x14ac:dyDescent="0.25">
      <c r="A205" s="7">
        <v>175</v>
      </c>
      <c r="B205" s="7" t="s">
        <v>29</v>
      </c>
      <c r="C205" s="7" t="s">
        <v>380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63">
        <v>2354416.33</v>
      </c>
      <c r="K205" s="8" t="s">
        <v>378</v>
      </c>
      <c r="L205" s="95"/>
    </row>
    <row r="206" spans="1:12" ht="18.75" x14ac:dyDescent="0.25">
      <c r="A206" s="7"/>
      <c r="B206" s="101" t="s">
        <v>431</v>
      </c>
      <c r="C206" s="102"/>
      <c r="D206" s="103"/>
      <c r="E206" s="8"/>
      <c r="F206" s="9"/>
      <c r="G206" s="9"/>
      <c r="H206" s="10"/>
      <c r="I206" s="10"/>
      <c r="J206" s="63">
        <v>10726446.199999999</v>
      </c>
      <c r="K206" s="8" t="s">
        <v>378</v>
      </c>
      <c r="L206" s="95"/>
    </row>
    <row r="207" spans="1:12" ht="18.75" x14ac:dyDescent="0.25">
      <c r="A207" s="7"/>
      <c r="B207" s="101" t="s">
        <v>432</v>
      </c>
      <c r="C207" s="102"/>
      <c r="D207" s="103"/>
      <c r="E207" s="8"/>
      <c r="F207" s="9"/>
      <c r="G207" s="9"/>
      <c r="H207" s="10"/>
      <c r="I207" s="10"/>
      <c r="J207" s="63">
        <v>2110105.7999999998</v>
      </c>
      <c r="K207" s="8" t="s">
        <v>378</v>
      </c>
      <c r="L207" s="96"/>
    </row>
    <row r="208" spans="1:12" ht="18.75" x14ac:dyDescent="0.25">
      <c r="A208" s="11"/>
      <c r="B208" s="27">
        <v>16</v>
      </c>
      <c r="C208" s="28"/>
      <c r="D208" s="12"/>
      <c r="E208" s="12"/>
      <c r="F208" s="13"/>
      <c r="G208" s="13"/>
      <c r="H208" s="14"/>
      <c r="I208" s="14"/>
      <c r="J208" s="32">
        <f>SUM(J190:J207)</f>
        <v>86832692.999999985</v>
      </c>
      <c r="K208" s="12"/>
      <c r="L208" s="50"/>
    </row>
    <row r="209" spans="1:12" ht="18.75" x14ac:dyDescent="0.25">
      <c r="A209" s="7">
        <v>176</v>
      </c>
      <c r="B209" s="17" t="s">
        <v>21</v>
      </c>
      <c r="C209" s="33" t="s">
        <v>210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63">
        <v>520924</v>
      </c>
      <c r="K209" s="8" t="s">
        <v>378</v>
      </c>
      <c r="L209" s="94" t="s">
        <v>387</v>
      </c>
    </row>
    <row r="210" spans="1:12" ht="18.75" x14ac:dyDescent="0.25">
      <c r="A210" s="7">
        <v>177</v>
      </c>
      <c r="B210" s="17" t="s">
        <v>21</v>
      </c>
      <c r="C210" s="33" t="s">
        <v>211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34">
        <v>5979844.9299999997</v>
      </c>
      <c r="K210" s="8" t="s">
        <v>378</v>
      </c>
      <c r="L210" s="95"/>
    </row>
    <row r="211" spans="1:12" ht="18.75" x14ac:dyDescent="0.25">
      <c r="A211" s="7">
        <v>178</v>
      </c>
      <c r="B211" s="17" t="s">
        <v>21</v>
      </c>
      <c r="C211" s="33" t="s">
        <v>212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34">
        <v>3179403.29</v>
      </c>
      <c r="K211" s="8" t="s">
        <v>378</v>
      </c>
      <c r="L211" s="95"/>
    </row>
    <row r="212" spans="1:12" ht="18.75" x14ac:dyDescent="0.25">
      <c r="A212" s="7">
        <v>179</v>
      </c>
      <c r="B212" s="17" t="s">
        <v>21</v>
      </c>
      <c r="C212" s="33" t="s">
        <v>213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34">
        <v>6277329.9100000001</v>
      </c>
      <c r="K212" s="8" t="s">
        <v>378</v>
      </c>
      <c r="L212" s="95"/>
    </row>
    <row r="213" spans="1:12" ht="18.75" x14ac:dyDescent="0.25">
      <c r="A213" s="7">
        <v>180</v>
      </c>
      <c r="B213" s="17" t="s">
        <v>21</v>
      </c>
      <c r="C213" s="33" t="s">
        <v>31</v>
      </c>
      <c r="D213" s="8" t="s">
        <v>11</v>
      </c>
      <c r="E213" s="8" t="s">
        <v>12</v>
      </c>
      <c r="F213" s="9" t="s">
        <v>13</v>
      </c>
      <c r="G213" s="9">
        <v>2024</v>
      </c>
      <c r="H213" s="10">
        <v>45397</v>
      </c>
      <c r="I213" s="10">
        <v>45529</v>
      </c>
      <c r="J213" s="34">
        <v>4157185.73</v>
      </c>
      <c r="K213" s="8" t="s">
        <v>378</v>
      </c>
      <c r="L213" s="95"/>
    </row>
    <row r="214" spans="1:12" ht="18.75" x14ac:dyDescent="0.25">
      <c r="A214" s="7">
        <v>181</v>
      </c>
      <c r="B214" s="17" t="s">
        <v>21</v>
      </c>
      <c r="C214" s="33" t="s">
        <v>214</v>
      </c>
      <c r="D214" s="8" t="s">
        <v>11</v>
      </c>
      <c r="E214" s="8" t="s">
        <v>12</v>
      </c>
      <c r="F214" s="9" t="s">
        <v>13</v>
      </c>
      <c r="G214" s="9">
        <v>2024</v>
      </c>
      <c r="H214" s="10">
        <v>45397</v>
      </c>
      <c r="I214" s="10">
        <v>45529</v>
      </c>
      <c r="J214" s="34">
        <v>3392872.49</v>
      </c>
      <c r="K214" s="8" t="s">
        <v>378</v>
      </c>
      <c r="L214" s="95"/>
    </row>
    <row r="215" spans="1:12" ht="18.75" x14ac:dyDescent="0.25">
      <c r="A215" s="7">
        <v>182</v>
      </c>
      <c r="B215" s="17" t="s">
        <v>21</v>
      </c>
      <c r="C215" s="33" t="s">
        <v>215</v>
      </c>
      <c r="D215" s="8" t="s">
        <v>11</v>
      </c>
      <c r="E215" s="8" t="s">
        <v>12</v>
      </c>
      <c r="F215" s="9" t="s">
        <v>13</v>
      </c>
      <c r="G215" s="9">
        <v>2024</v>
      </c>
      <c r="H215" s="10">
        <v>45397</v>
      </c>
      <c r="I215" s="10">
        <v>45529</v>
      </c>
      <c r="J215" s="34">
        <v>4089567.03</v>
      </c>
      <c r="K215" s="8" t="s">
        <v>378</v>
      </c>
      <c r="L215" s="95"/>
    </row>
    <row r="216" spans="1:12" ht="18.75" x14ac:dyDescent="0.25">
      <c r="A216" s="7">
        <v>183</v>
      </c>
      <c r="B216" s="17" t="s">
        <v>21</v>
      </c>
      <c r="C216" s="33" t="s">
        <v>216</v>
      </c>
      <c r="D216" s="8" t="s">
        <v>11</v>
      </c>
      <c r="E216" s="8" t="s">
        <v>12</v>
      </c>
      <c r="F216" s="9" t="s">
        <v>13</v>
      </c>
      <c r="G216" s="9">
        <v>2024</v>
      </c>
      <c r="H216" s="10">
        <v>45397</v>
      </c>
      <c r="I216" s="10">
        <v>45529</v>
      </c>
      <c r="J216" s="34">
        <v>6372001.7599999998</v>
      </c>
      <c r="K216" s="8" t="s">
        <v>378</v>
      </c>
      <c r="L216" s="95"/>
    </row>
    <row r="217" spans="1:12" ht="18.75" x14ac:dyDescent="0.25">
      <c r="A217" s="7">
        <v>184</v>
      </c>
      <c r="B217" s="17" t="s">
        <v>21</v>
      </c>
      <c r="C217" s="33" t="s">
        <v>217</v>
      </c>
      <c r="D217" s="8" t="s">
        <v>11</v>
      </c>
      <c r="E217" s="8" t="s">
        <v>12</v>
      </c>
      <c r="F217" s="9" t="s">
        <v>13</v>
      </c>
      <c r="G217" s="9">
        <v>2024</v>
      </c>
      <c r="H217" s="10">
        <v>45397</v>
      </c>
      <c r="I217" s="10">
        <v>45529</v>
      </c>
      <c r="J217" s="34">
        <v>3731132.21</v>
      </c>
      <c r="K217" s="8" t="s">
        <v>378</v>
      </c>
      <c r="L217" s="95"/>
    </row>
    <row r="218" spans="1:12" ht="18.75" x14ac:dyDescent="0.25">
      <c r="A218" s="7">
        <v>185</v>
      </c>
      <c r="B218" s="17" t="s">
        <v>21</v>
      </c>
      <c r="C218" s="33" t="s">
        <v>218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34">
        <v>5078691.08</v>
      </c>
      <c r="K218" s="8" t="s">
        <v>378</v>
      </c>
      <c r="L218" s="95"/>
    </row>
    <row r="219" spans="1:12" ht="18.75" x14ac:dyDescent="0.25">
      <c r="A219" s="7">
        <v>186</v>
      </c>
      <c r="B219" s="17" t="s">
        <v>21</v>
      </c>
      <c r="C219" s="33" t="s">
        <v>219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1548162.7</v>
      </c>
      <c r="K219" s="8" t="s">
        <v>378</v>
      </c>
      <c r="L219" s="95"/>
    </row>
    <row r="220" spans="1:12" ht="18.75" x14ac:dyDescent="0.25">
      <c r="A220" s="7"/>
      <c r="B220" s="97" t="s">
        <v>415</v>
      </c>
      <c r="C220" s="97"/>
      <c r="D220" s="97"/>
      <c r="E220" s="8"/>
      <c r="F220" s="9"/>
      <c r="G220" s="9"/>
      <c r="H220" s="10"/>
      <c r="I220" s="10"/>
      <c r="J220" s="34">
        <v>4565707.18</v>
      </c>
      <c r="K220" s="8" t="s">
        <v>378</v>
      </c>
      <c r="L220" s="95"/>
    </row>
    <row r="221" spans="1:12" ht="18.75" x14ac:dyDescent="0.25">
      <c r="A221" s="7"/>
      <c r="B221" s="97" t="s">
        <v>416</v>
      </c>
      <c r="C221" s="97"/>
      <c r="D221" s="97"/>
      <c r="E221" s="8"/>
      <c r="F221" s="9"/>
      <c r="G221" s="9"/>
      <c r="H221" s="10"/>
      <c r="I221" s="10"/>
      <c r="J221" s="34">
        <v>898165.62</v>
      </c>
      <c r="K221" s="8" t="s">
        <v>378</v>
      </c>
      <c r="L221" s="96"/>
    </row>
    <row r="222" spans="1:12" ht="18.75" x14ac:dyDescent="0.25">
      <c r="A222" s="23"/>
      <c r="B222" s="47">
        <v>11</v>
      </c>
      <c r="C222" s="24"/>
      <c r="D222" s="24"/>
      <c r="E222" s="24"/>
      <c r="F222" s="25"/>
      <c r="G222" s="25"/>
      <c r="H222" s="26"/>
      <c r="I222" s="32"/>
      <c r="J222" s="57">
        <f>SUM(J209:J221)</f>
        <v>49790987.93</v>
      </c>
      <c r="K222" s="24"/>
      <c r="L222" s="50"/>
    </row>
    <row r="223" spans="1:12" ht="18.75" x14ac:dyDescent="0.25">
      <c r="A223" s="7">
        <v>187</v>
      </c>
      <c r="B223" s="8" t="s">
        <v>22</v>
      </c>
      <c r="C223" s="40" t="s">
        <v>220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3179957.44</v>
      </c>
      <c r="K223" s="8" t="s">
        <v>378</v>
      </c>
      <c r="L223" s="94" t="s">
        <v>388</v>
      </c>
    </row>
    <row r="224" spans="1:12" ht="18.75" x14ac:dyDescent="0.25">
      <c r="A224" s="7">
        <v>188</v>
      </c>
      <c r="B224" s="8" t="s">
        <v>22</v>
      </c>
      <c r="C224" s="40" t="s">
        <v>221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5506483.9000000004</v>
      </c>
      <c r="K224" s="8" t="s">
        <v>378</v>
      </c>
      <c r="L224" s="95"/>
    </row>
    <row r="225" spans="1:12" ht="18.75" x14ac:dyDescent="0.25">
      <c r="A225" s="7">
        <v>189</v>
      </c>
      <c r="B225" s="8" t="s">
        <v>22</v>
      </c>
      <c r="C225" s="40" t="s">
        <v>222</v>
      </c>
      <c r="D225" s="8" t="s">
        <v>11</v>
      </c>
      <c r="E225" s="8" t="s">
        <v>12</v>
      </c>
      <c r="F225" s="9" t="s">
        <v>13</v>
      </c>
      <c r="G225" s="9">
        <v>2024</v>
      </c>
      <c r="H225" s="10">
        <v>45397</v>
      </c>
      <c r="I225" s="10">
        <v>45529</v>
      </c>
      <c r="J225" s="34">
        <v>1489865.95</v>
      </c>
      <c r="K225" s="8" t="s">
        <v>378</v>
      </c>
      <c r="L225" s="95"/>
    </row>
    <row r="226" spans="1:12" ht="18.75" x14ac:dyDescent="0.25">
      <c r="A226" s="7">
        <v>190</v>
      </c>
      <c r="B226" s="8" t="s">
        <v>22</v>
      </c>
      <c r="C226" s="40" t="s">
        <v>223</v>
      </c>
      <c r="D226" s="8" t="s">
        <v>11</v>
      </c>
      <c r="E226" s="8" t="s">
        <v>12</v>
      </c>
      <c r="F226" s="9" t="s">
        <v>13</v>
      </c>
      <c r="G226" s="9">
        <v>2024</v>
      </c>
      <c r="H226" s="10">
        <v>45397</v>
      </c>
      <c r="I226" s="10">
        <v>45529</v>
      </c>
      <c r="J226" s="34">
        <v>1942228.42</v>
      </c>
      <c r="K226" s="8" t="s">
        <v>378</v>
      </c>
      <c r="L226" s="95"/>
    </row>
    <row r="227" spans="1:12" ht="18.75" x14ac:dyDescent="0.25">
      <c r="A227" s="7">
        <v>191</v>
      </c>
      <c r="B227" s="8" t="s">
        <v>22</v>
      </c>
      <c r="C227" s="40" t="s">
        <v>224</v>
      </c>
      <c r="D227" s="8" t="s">
        <v>11</v>
      </c>
      <c r="E227" s="8" t="s">
        <v>12</v>
      </c>
      <c r="F227" s="9" t="s">
        <v>13</v>
      </c>
      <c r="G227" s="9">
        <v>2024</v>
      </c>
      <c r="H227" s="10">
        <v>45397</v>
      </c>
      <c r="I227" s="10">
        <v>45529</v>
      </c>
      <c r="J227" s="34">
        <v>4733819.3499999996</v>
      </c>
      <c r="K227" s="8" t="s">
        <v>378</v>
      </c>
      <c r="L227" s="95"/>
    </row>
    <row r="228" spans="1:12" ht="18.75" x14ac:dyDescent="0.25">
      <c r="A228" s="7">
        <v>192</v>
      </c>
      <c r="B228" s="8" t="s">
        <v>22</v>
      </c>
      <c r="C228" s="40" t="s">
        <v>225</v>
      </c>
      <c r="D228" s="8" t="s">
        <v>11</v>
      </c>
      <c r="E228" s="8" t="s">
        <v>12</v>
      </c>
      <c r="F228" s="9" t="s">
        <v>13</v>
      </c>
      <c r="G228" s="9">
        <v>2024</v>
      </c>
      <c r="H228" s="10">
        <v>45397</v>
      </c>
      <c r="I228" s="10">
        <v>45529</v>
      </c>
      <c r="J228" s="34">
        <v>8903027.0999999996</v>
      </c>
      <c r="K228" s="8" t="s">
        <v>378</v>
      </c>
      <c r="L228" s="95"/>
    </row>
    <row r="229" spans="1:12" ht="18.75" x14ac:dyDescent="0.25">
      <c r="A229" s="7">
        <v>193</v>
      </c>
      <c r="B229" s="8" t="s">
        <v>22</v>
      </c>
      <c r="C229" s="40" t="s">
        <v>226</v>
      </c>
      <c r="D229" s="8" t="s">
        <v>11</v>
      </c>
      <c r="E229" s="8" t="s">
        <v>12</v>
      </c>
      <c r="F229" s="9" t="s">
        <v>13</v>
      </c>
      <c r="G229" s="9">
        <v>2024</v>
      </c>
      <c r="H229" s="10">
        <v>45397</v>
      </c>
      <c r="I229" s="10">
        <v>45529</v>
      </c>
      <c r="J229" s="34">
        <v>8772440.2200000007</v>
      </c>
      <c r="K229" s="8" t="s">
        <v>378</v>
      </c>
      <c r="L229" s="95"/>
    </row>
    <row r="230" spans="1:12" ht="18.75" x14ac:dyDescent="0.25">
      <c r="A230" s="7">
        <v>194</v>
      </c>
      <c r="B230" s="8" t="s">
        <v>22</v>
      </c>
      <c r="C230" s="40" t="s">
        <v>227</v>
      </c>
      <c r="D230" s="8" t="s">
        <v>11</v>
      </c>
      <c r="E230" s="8" t="s">
        <v>12</v>
      </c>
      <c r="F230" s="9" t="s">
        <v>13</v>
      </c>
      <c r="G230" s="9">
        <v>2024</v>
      </c>
      <c r="H230" s="10">
        <v>45397</v>
      </c>
      <c r="I230" s="10">
        <v>45529</v>
      </c>
      <c r="J230" s="34">
        <v>5616286.2300000004</v>
      </c>
      <c r="K230" s="8" t="s">
        <v>378</v>
      </c>
      <c r="L230" s="95"/>
    </row>
    <row r="231" spans="1:12" ht="18.75" x14ac:dyDescent="0.25">
      <c r="A231" s="7">
        <v>195</v>
      </c>
      <c r="B231" s="8" t="s">
        <v>22</v>
      </c>
      <c r="C231" s="40" t="s">
        <v>228</v>
      </c>
      <c r="D231" s="8" t="s">
        <v>11</v>
      </c>
      <c r="E231" s="8" t="s">
        <v>12</v>
      </c>
      <c r="F231" s="9" t="s">
        <v>13</v>
      </c>
      <c r="G231" s="9">
        <v>2024</v>
      </c>
      <c r="H231" s="10">
        <v>45397</v>
      </c>
      <c r="I231" s="10">
        <v>45529</v>
      </c>
      <c r="J231" s="34">
        <v>6149878.1100000003</v>
      </c>
      <c r="K231" s="8" t="s">
        <v>378</v>
      </c>
      <c r="L231" s="95"/>
    </row>
    <row r="232" spans="1:12" ht="18.75" x14ac:dyDescent="0.25">
      <c r="A232" s="7">
        <v>196</v>
      </c>
      <c r="B232" s="8" t="s">
        <v>22</v>
      </c>
      <c r="C232" s="40" t="s">
        <v>229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3654090.54</v>
      </c>
      <c r="K232" s="8" t="s">
        <v>378</v>
      </c>
      <c r="L232" s="95"/>
    </row>
    <row r="233" spans="1:12" ht="18.75" x14ac:dyDescent="0.25">
      <c r="A233" s="7">
        <v>197</v>
      </c>
      <c r="B233" s="8" t="s">
        <v>22</v>
      </c>
      <c r="C233" s="40" t="s">
        <v>230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4492740.24</v>
      </c>
      <c r="K233" s="8" t="s">
        <v>378</v>
      </c>
      <c r="L233" s="95"/>
    </row>
    <row r="234" spans="1:12" ht="18.75" x14ac:dyDescent="0.25">
      <c r="A234" s="7">
        <v>198</v>
      </c>
      <c r="B234" s="8" t="s">
        <v>22</v>
      </c>
      <c r="C234" s="40" t="s">
        <v>231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1985864.81</v>
      </c>
      <c r="K234" s="8" t="s">
        <v>378</v>
      </c>
      <c r="L234" s="95"/>
    </row>
    <row r="235" spans="1:12" ht="18.75" x14ac:dyDescent="0.25">
      <c r="A235" s="7">
        <v>199</v>
      </c>
      <c r="B235" s="8" t="s">
        <v>22</v>
      </c>
      <c r="C235" s="40" t="s">
        <v>232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4997305.7</v>
      </c>
      <c r="K235" s="8" t="s">
        <v>378</v>
      </c>
      <c r="L235" s="95"/>
    </row>
    <row r="236" spans="1:12" ht="18.75" x14ac:dyDescent="0.25">
      <c r="A236" s="7">
        <v>200</v>
      </c>
      <c r="B236" s="8" t="s">
        <v>22</v>
      </c>
      <c r="C236" s="40" t="s">
        <v>233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5345346.4400000004</v>
      </c>
      <c r="K236" s="8" t="s">
        <v>378</v>
      </c>
      <c r="L236" s="95"/>
    </row>
    <row r="237" spans="1:12" ht="37.5" x14ac:dyDescent="0.25">
      <c r="A237" s="7">
        <v>201</v>
      </c>
      <c r="B237" s="8" t="s">
        <v>22</v>
      </c>
      <c r="C237" s="40" t="s">
        <v>234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3412457.04</v>
      </c>
      <c r="K237" s="8" t="s">
        <v>378</v>
      </c>
      <c r="L237" s="95"/>
    </row>
    <row r="238" spans="1:12" ht="18.75" x14ac:dyDescent="0.25">
      <c r="A238" s="7">
        <v>202</v>
      </c>
      <c r="B238" s="8" t="s">
        <v>22</v>
      </c>
      <c r="C238" s="40" t="s">
        <v>235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2685835.41</v>
      </c>
      <c r="K238" s="8" t="s">
        <v>378</v>
      </c>
      <c r="L238" s="95"/>
    </row>
    <row r="239" spans="1:12" ht="18.75" x14ac:dyDescent="0.25">
      <c r="A239" s="7">
        <v>203</v>
      </c>
      <c r="B239" s="8" t="s">
        <v>22</v>
      </c>
      <c r="C239" s="40" t="s">
        <v>236</v>
      </c>
      <c r="D239" s="8" t="s">
        <v>11</v>
      </c>
      <c r="E239" s="8" t="s">
        <v>12</v>
      </c>
      <c r="F239" s="9" t="s">
        <v>13</v>
      </c>
      <c r="G239" s="9">
        <v>2024</v>
      </c>
      <c r="H239" s="10">
        <v>45397</v>
      </c>
      <c r="I239" s="10">
        <v>45529</v>
      </c>
      <c r="J239" s="34">
        <v>18023388.190000001</v>
      </c>
      <c r="K239" s="8" t="s">
        <v>378</v>
      </c>
      <c r="L239" s="95"/>
    </row>
    <row r="240" spans="1:12" ht="18.75" x14ac:dyDescent="0.25">
      <c r="A240" s="7">
        <v>204</v>
      </c>
      <c r="B240" s="8" t="s">
        <v>22</v>
      </c>
      <c r="C240" s="40" t="s">
        <v>237</v>
      </c>
      <c r="D240" s="8" t="s">
        <v>11</v>
      </c>
      <c r="E240" s="8" t="s">
        <v>12</v>
      </c>
      <c r="F240" s="9" t="s">
        <v>13</v>
      </c>
      <c r="G240" s="9">
        <v>2024</v>
      </c>
      <c r="H240" s="10">
        <v>45397</v>
      </c>
      <c r="I240" s="10">
        <v>45529</v>
      </c>
      <c r="J240" s="34">
        <v>8211846.9000000004</v>
      </c>
      <c r="K240" s="8" t="s">
        <v>378</v>
      </c>
      <c r="L240" s="95"/>
    </row>
    <row r="241" spans="1:12" ht="18.75" x14ac:dyDescent="0.25">
      <c r="A241" s="7">
        <v>205</v>
      </c>
      <c r="B241" s="8" t="s">
        <v>22</v>
      </c>
      <c r="C241" s="40" t="s">
        <v>238</v>
      </c>
      <c r="D241" s="8" t="s">
        <v>11</v>
      </c>
      <c r="E241" s="8" t="s">
        <v>12</v>
      </c>
      <c r="F241" s="9" t="s">
        <v>13</v>
      </c>
      <c r="G241" s="9">
        <v>2024</v>
      </c>
      <c r="H241" s="10">
        <v>45397</v>
      </c>
      <c r="I241" s="10">
        <v>45529</v>
      </c>
      <c r="J241" s="34">
        <v>14361513.630000001</v>
      </c>
      <c r="K241" s="8" t="s">
        <v>378</v>
      </c>
      <c r="L241" s="95"/>
    </row>
    <row r="242" spans="1:12" ht="18.75" x14ac:dyDescent="0.25">
      <c r="A242" s="7">
        <v>206</v>
      </c>
      <c r="B242" s="8" t="s">
        <v>22</v>
      </c>
      <c r="C242" s="40" t="s">
        <v>239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6761479.9900000002</v>
      </c>
      <c r="K242" s="8" t="s">
        <v>378</v>
      </c>
      <c r="L242" s="95"/>
    </row>
    <row r="243" spans="1:12" ht="18.75" x14ac:dyDescent="0.25">
      <c r="A243" s="7">
        <v>207</v>
      </c>
      <c r="B243" s="8" t="s">
        <v>22</v>
      </c>
      <c r="C243" s="40" t="s">
        <v>240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1892216.37</v>
      </c>
      <c r="K243" s="8" t="s">
        <v>378</v>
      </c>
      <c r="L243" s="95"/>
    </row>
    <row r="244" spans="1:12" ht="18.75" x14ac:dyDescent="0.25">
      <c r="A244" s="7">
        <v>208</v>
      </c>
      <c r="B244" s="8" t="s">
        <v>22</v>
      </c>
      <c r="C244" s="40" t="s">
        <v>241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1005397.51</v>
      </c>
      <c r="K244" s="8" t="s">
        <v>378</v>
      </c>
      <c r="L244" s="95"/>
    </row>
    <row r="245" spans="1:12" ht="37.5" x14ac:dyDescent="0.25">
      <c r="A245" s="7">
        <v>209</v>
      </c>
      <c r="B245" s="8" t="s">
        <v>22</v>
      </c>
      <c r="C245" s="40" t="s">
        <v>242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1678428.22</v>
      </c>
      <c r="K245" s="8" t="s">
        <v>378</v>
      </c>
      <c r="L245" s="95"/>
    </row>
    <row r="246" spans="1:12" ht="18.75" x14ac:dyDescent="0.25">
      <c r="A246" s="7">
        <v>210</v>
      </c>
      <c r="B246" s="8" t="s">
        <v>22</v>
      </c>
      <c r="C246" s="40" t="s">
        <v>243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2417789.48</v>
      </c>
      <c r="K246" s="8" t="s">
        <v>378</v>
      </c>
      <c r="L246" s="95"/>
    </row>
    <row r="247" spans="1:12" ht="37.5" x14ac:dyDescent="0.25">
      <c r="A247" s="7">
        <v>211</v>
      </c>
      <c r="B247" s="8" t="s">
        <v>22</v>
      </c>
      <c r="C247" s="40" t="s">
        <v>244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3478353.75</v>
      </c>
      <c r="K247" s="8" t="s">
        <v>378</v>
      </c>
      <c r="L247" s="95"/>
    </row>
    <row r="248" spans="1:12" ht="18.75" x14ac:dyDescent="0.25">
      <c r="A248" s="7"/>
      <c r="B248" s="97" t="s">
        <v>419</v>
      </c>
      <c r="C248" s="97"/>
      <c r="D248" s="97"/>
      <c r="E248" s="8"/>
      <c r="F248" s="9"/>
      <c r="G248" s="9"/>
      <c r="H248" s="10"/>
      <c r="I248" s="10"/>
      <c r="J248" s="34">
        <v>6711496.6500000004</v>
      </c>
      <c r="K248" s="8" t="s">
        <v>378</v>
      </c>
      <c r="L248" s="95"/>
    </row>
    <row r="249" spans="1:12" ht="18.75" x14ac:dyDescent="0.25">
      <c r="A249" s="7"/>
      <c r="B249" s="97" t="s">
        <v>420</v>
      </c>
      <c r="C249" s="97"/>
      <c r="D249" s="97"/>
      <c r="E249" s="8"/>
      <c r="F249" s="9"/>
      <c r="G249" s="9"/>
      <c r="H249" s="10"/>
      <c r="I249" s="10"/>
      <c r="J249" s="34">
        <v>1320285.19</v>
      </c>
      <c r="K249" s="8" t="s">
        <v>378</v>
      </c>
      <c r="L249" s="96"/>
    </row>
    <row r="250" spans="1:12" ht="18.75" x14ac:dyDescent="0.25">
      <c r="A250" s="23"/>
      <c r="B250" s="24">
        <v>25</v>
      </c>
      <c r="C250" s="39"/>
      <c r="D250" s="24"/>
      <c r="E250" s="24"/>
      <c r="F250" s="25"/>
      <c r="G250" s="25"/>
      <c r="H250" s="26"/>
      <c r="I250" s="26"/>
      <c r="J250" s="32">
        <f>SUM(J223:J249)</f>
        <v>138729822.78</v>
      </c>
      <c r="K250" s="24"/>
      <c r="L250" s="50"/>
    </row>
    <row r="251" spans="1:12" ht="18.75" x14ac:dyDescent="0.25">
      <c r="A251" s="7">
        <v>212</v>
      </c>
      <c r="B251" s="8" t="s">
        <v>23</v>
      </c>
      <c r="C251" s="33" t="s">
        <v>245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696993.63</v>
      </c>
      <c r="K251" s="8" t="s">
        <v>378</v>
      </c>
      <c r="L251" s="94" t="s">
        <v>389</v>
      </c>
    </row>
    <row r="252" spans="1:12" ht="56.25" x14ac:dyDescent="0.25">
      <c r="A252" s="7">
        <v>213</v>
      </c>
      <c r="B252" s="8" t="s">
        <v>23</v>
      </c>
      <c r="C252" s="33" t="s">
        <v>246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394599.51</v>
      </c>
      <c r="K252" s="8" t="s">
        <v>378</v>
      </c>
      <c r="L252" s="95"/>
    </row>
    <row r="253" spans="1:12" ht="23.25" customHeight="1" x14ac:dyDescent="0.25">
      <c r="A253" s="7">
        <v>214</v>
      </c>
      <c r="B253" s="8" t="s">
        <v>23</v>
      </c>
      <c r="C253" s="33" t="s">
        <v>247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12317704.25</v>
      </c>
      <c r="K253" s="8" t="s">
        <v>378</v>
      </c>
      <c r="L253" s="95"/>
    </row>
    <row r="254" spans="1:12" ht="22.5" customHeight="1" x14ac:dyDescent="0.25">
      <c r="A254" s="7">
        <v>215</v>
      </c>
      <c r="B254" s="8" t="s">
        <v>23</v>
      </c>
      <c r="C254" s="33" t="s">
        <v>248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11315130.939999999</v>
      </c>
      <c r="K254" s="8" t="s">
        <v>378</v>
      </c>
      <c r="L254" s="95"/>
    </row>
    <row r="255" spans="1:12" ht="18.75" x14ac:dyDescent="0.25">
      <c r="A255" s="7">
        <v>216</v>
      </c>
      <c r="B255" s="8" t="s">
        <v>23</v>
      </c>
      <c r="C255" s="33" t="s">
        <v>249</v>
      </c>
      <c r="D255" s="8" t="s">
        <v>11</v>
      </c>
      <c r="E255" s="8" t="s">
        <v>12</v>
      </c>
      <c r="F255" s="9" t="s">
        <v>13</v>
      </c>
      <c r="G255" s="9">
        <v>2024</v>
      </c>
      <c r="H255" s="10">
        <v>45397</v>
      </c>
      <c r="I255" s="10">
        <v>45529</v>
      </c>
      <c r="J255" s="34">
        <v>7989881.1299999999</v>
      </c>
      <c r="K255" s="8" t="s">
        <v>378</v>
      </c>
      <c r="L255" s="95"/>
    </row>
    <row r="256" spans="1:12" ht="56.25" x14ac:dyDescent="0.25">
      <c r="A256" s="7">
        <v>217</v>
      </c>
      <c r="B256" s="8" t="s">
        <v>23</v>
      </c>
      <c r="C256" s="33" t="s">
        <v>250</v>
      </c>
      <c r="D256" s="8" t="s">
        <v>11</v>
      </c>
      <c r="E256" s="8" t="s">
        <v>12</v>
      </c>
      <c r="F256" s="9" t="s">
        <v>13</v>
      </c>
      <c r="G256" s="9">
        <v>2024</v>
      </c>
      <c r="H256" s="10">
        <v>45397</v>
      </c>
      <c r="I256" s="10">
        <v>45529</v>
      </c>
      <c r="J256" s="34">
        <v>21850870.829999998</v>
      </c>
      <c r="K256" s="8" t="s">
        <v>378</v>
      </c>
      <c r="L256" s="95"/>
    </row>
    <row r="257" spans="1:12" ht="18.75" x14ac:dyDescent="0.25">
      <c r="A257" s="7">
        <v>218</v>
      </c>
      <c r="B257" s="8" t="s">
        <v>23</v>
      </c>
      <c r="C257" s="33" t="s">
        <v>251</v>
      </c>
      <c r="D257" s="8" t="s">
        <v>11</v>
      </c>
      <c r="E257" s="8" t="s">
        <v>12</v>
      </c>
      <c r="F257" s="9" t="s">
        <v>13</v>
      </c>
      <c r="G257" s="9">
        <v>2024</v>
      </c>
      <c r="H257" s="10">
        <v>45397</v>
      </c>
      <c r="I257" s="10">
        <v>45529</v>
      </c>
      <c r="J257" s="34">
        <v>11826106.130000001</v>
      </c>
      <c r="K257" s="8" t="s">
        <v>378</v>
      </c>
      <c r="L257" s="95"/>
    </row>
    <row r="258" spans="1:12" ht="37.5" x14ac:dyDescent="0.25">
      <c r="A258" s="7">
        <v>219</v>
      </c>
      <c r="B258" s="8" t="s">
        <v>23</v>
      </c>
      <c r="C258" s="33" t="s">
        <v>252</v>
      </c>
      <c r="D258" s="8" t="s">
        <v>11</v>
      </c>
      <c r="E258" s="8" t="s">
        <v>12</v>
      </c>
      <c r="F258" s="9" t="s">
        <v>13</v>
      </c>
      <c r="G258" s="9">
        <v>2024</v>
      </c>
      <c r="H258" s="10">
        <v>45397</v>
      </c>
      <c r="I258" s="10">
        <v>45529</v>
      </c>
      <c r="J258" s="34">
        <v>1518597</v>
      </c>
      <c r="K258" s="8" t="s">
        <v>378</v>
      </c>
      <c r="L258" s="95"/>
    </row>
    <row r="259" spans="1:12" ht="37.5" x14ac:dyDescent="0.25">
      <c r="A259" s="7">
        <v>220</v>
      </c>
      <c r="B259" s="8" t="s">
        <v>23</v>
      </c>
      <c r="C259" s="33" t="s">
        <v>253</v>
      </c>
      <c r="D259" s="8" t="s">
        <v>11</v>
      </c>
      <c r="E259" s="8" t="s">
        <v>12</v>
      </c>
      <c r="F259" s="9" t="s">
        <v>13</v>
      </c>
      <c r="G259" s="9">
        <v>2024</v>
      </c>
      <c r="H259" s="10">
        <v>45397</v>
      </c>
      <c r="I259" s="10">
        <v>45529</v>
      </c>
      <c r="J259" s="34">
        <v>2358887.34</v>
      </c>
      <c r="K259" s="8" t="s">
        <v>378</v>
      </c>
      <c r="L259" s="95"/>
    </row>
    <row r="260" spans="1:12" ht="37.5" x14ac:dyDescent="0.25">
      <c r="A260" s="7">
        <v>221</v>
      </c>
      <c r="B260" s="8" t="s">
        <v>23</v>
      </c>
      <c r="C260" s="33" t="s">
        <v>254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6172816.5099999998</v>
      </c>
      <c r="K260" s="8" t="s">
        <v>378</v>
      </c>
      <c r="L260" s="95"/>
    </row>
    <row r="261" spans="1:12" ht="56.25" x14ac:dyDescent="0.25">
      <c r="A261" s="7">
        <v>222</v>
      </c>
      <c r="B261" s="8" t="s">
        <v>23</v>
      </c>
      <c r="C261" s="33" t="s">
        <v>255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8246690.5199999996</v>
      </c>
      <c r="K261" s="8" t="s">
        <v>378</v>
      </c>
      <c r="L261" s="95"/>
    </row>
    <row r="262" spans="1:12" ht="18.75" x14ac:dyDescent="0.25">
      <c r="A262" s="7"/>
      <c r="B262" s="97" t="s">
        <v>417</v>
      </c>
      <c r="C262" s="97"/>
      <c r="D262" s="97"/>
      <c r="E262" s="8"/>
      <c r="F262" s="9"/>
      <c r="G262" s="9"/>
      <c r="H262" s="10"/>
      <c r="I262" s="10"/>
      <c r="J262" s="34">
        <v>3183632.1</v>
      </c>
      <c r="K262" s="8" t="s">
        <v>378</v>
      </c>
      <c r="L262" s="95"/>
    </row>
    <row r="263" spans="1:12" ht="18.75" x14ac:dyDescent="0.25">
      <c r="A263" s="7"/>
      <c r="B263" s="97" t="s">
        <v>418</v>
      </c>
      <c r="C263" s="97"/>
      <c r="D263" s="97"/>
      <c r="E263" s="8"/>
      <c r="F263" s="9"/>
      <c r="G263" s="9"/>
      <c r="H263" s="10"/>
      <c r="I263" s="10"/>
      <c r="J263" s="34">
        <v>626283.9</v>
      </c>
      <c r="K263" s="8" t="s">
        <v>378</v>
      </c>
      <c r="L263" s="96"/>
    </row>
    <row r="264" spans="1:12" ht="18.75" x14ac:dyDescent="0.25">
      <c r="A264" s="23"/>
      <c r="B264" s="24">
        <v>11</v>
      </c>
      <c r="C264" s="24"/>
      <c r="D264" s="24"/>
      <c r="E264" s="24"/>
      <c r="F264" s="25"/>
      <c r="G264" s="25"/>
      <c r="H264" s="26"/>
      <c r="I264" s="26"/>
      <c r="J264" s="32">
        <f>SUM(J251:J263)</f>
        <v>88498193.789999992</v>
      </c>
      <c r="K264" s="24"/>
      <c r="L264" s="50"/>
    </row>
    <row r="265" spans="1:12" ht="18.75" x14ac:dyDescent="0.25">
      <c r="A265" s="7">
        <v>223</v>
      </c>
      <c r="B265" s="18" t="s">
        <v>24</v>
      </c>
      <c r="C265" s="18" t="s">
        <v>256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3332639.46</v>
      </c>
      <c r="K265" s="8" t="s">
        <v>378</v>
      </c>
      <c r="L265" s="94" t="s">
        <v>390</v>
      </c>
    </row>
    <row r="266" spans="1:12" ht="18.75" x14ac:dyDescent="0.25">
      <c r="A266" s="7">
        <v>224</v>
      </c>
      <c r="B266" s="18" t="s">
        <v>24</v>
      </c>
      <c r="C266" s="18" t="s">
        <v>257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3369248.32</v>
      </c>
      <c r="K266" s="8" t="s">
        <v>378</v>
      </c>
      <c r="L266" s="95"/>
    </row>
    <row r="267" spans="1:12" ht="18.75" x14ac:dyDescent="0.25">
      <c r="A267" s="7">
        <v>225</v>
      </c>
      <c r="B267" s="18" t="s">
        <v>24</v>
      </c>
      <c r="C267" s="18" t="s">
        <v>258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4002318.78</v>
      </c>
      <c r="K267" s="8" t="s">
        <v>378</v>
      </c>
      <c r="L267" s="95"/>
    </row>
    <row r="268" spans="1:12" ht="18.75" x14ac:dyDescent="0.25">
      <c r="A268" s="7">
        <v>226</v>
      </c>
      <c r="B268" s="18" t="s">
        <v>24</v>
      </c>
      <c r="C268" s="18" t="s">
        <v>259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4305333.6399999997</v>
      </c>
      <c r="K268" s="8" t="s">
        <v>378</v>
      </c>
      <c r="L268" s="95"/>
    </row>
    <row r="269" spans="1:12" ht="18.75" x14ac:dyDescent="0.25">
      <c r="A269" s="7">
        <v>227</v>
      </c>
      <c r="B269" s="18" t="s">
        <v>24</v>
      </c>
      <c r="C269" s="18" t="s">
        <v>260</v>
      </c>
      <c r="D269" s="8" t="s">
        <v>11</v>
      </c>
      <c r="E269" s="8" t="s">
        <v>12</v>
      </c>
      <c r="F269" s="9" t="s">
        <v>13</v>
      </c>
      <c r="G269" s="9">
        <v>2024</v>
      </c>
      <c r="H269" s="10">
        <v>45397</v>
      </c>
      <c r="I269" s="10">
        <v>45529</v>
      </c>
      <c r="J269" s="34">
        <v>3059085.69</v>
      </c>
      <c r="K269" s="8" t="s">
        <v>378</v>
      </c>
      <c r="L269" s="95"/>
    </row>
    <row r="270" spans="1:12" ht="18.75" x14ac:dyDescent="0.25">
      <c r="A270" s="7">
        <v>228</v>
      </c>
      <c r="B270" s="18" t="s">
        <v>24</v>
      </c>
      <c r="C270" s="18" t="s">
        <v>261</v>
      </c>
      <c r="D270" s="8" t="s">
        <v>11</v>
      </c>
      <c r="E270" s="8" t="s">
        <v>12</v>
      </c>
      <c r="F270" s="9" t="s">
        <v>13</v>
      </c>
      <c r="G270" s="9">
        <v>2024</v>
      </c>
      <c r="H270" s="10">
        <v>45397</v>
      </c>
      <c r="I270" s="10">
        <v>45529</v>
      </c>
      <c r="J270" s="34">
        <v>2644206.4</v>
      </c>
      <c r="K270" s="8" t="s">
        <v>378</v>
      </c>
      <c r="L270" s="95"/>
    </row>
    <row r="271" spans="1:12" ht="18.75" x14ac:dyDescent="0.25">
      <c r="A271" s="7">
        <v>229</v>
      </c>
      <c r="B271" s="18" t="s">
        <v>24</v>
      </c>
      <c r="C271" s="18" t="s">
        <v>262</v>
      </c>
      <c r="D271" s="8" t="s">
        <v>11</v>
      </c>
      <c r="E271" s="8" t="s">
        <v>12</v>
      </c>
      <c r="F271" s="9" t="s">
        <v>13</v>
      </c>
      <c r="G271" s="9">
        <v>2024</v>
      </c>
      <c r="H271" s="10">
        <v>45397</v>
      </c>
      <c r="I271" s="10">
        <v>45529</v>
      </c>
      <c r="J271" s="34">
        <v>7113179.4300000006</v>
      </c>
      <c r="K271" s="8" t="s">
        <v>378</v>
      </c>
      <c r="L271" s="95"/>
    </row>
    <row r="272" spans="1:12" ht="18.75" x14ac:dyDescent="0.25">
      <c r="A272" s="7">
        <v>230</v>
      </c>
      <c r="B272" s="18" t="s">
        <v>24</v>
      </c>
      <c r="C272" s="18" t="s">
        <v>263</v>
      </c>
      <c r="D272" s="8" t="s">
        <v>11</v>
      </c>
      <c r="E272" s="8" t="s">
        <v>12</v>
      </c>
      <c r="F272" s="9" t="s">
        <v>13</v>
      </c>
      <c r="G272" s="9">
        <v>2024</v>
      </c>
      <c r="H272" s="10">
        <v>45397</v>
      </c>
      <c r="I272" s="10">
        <v>45529</v>
      </c>
      <c r="J272" s="34">
        <v>2653756.4</v>
      </c>
      <c r="K272" s="8" t="s">
        <v>378</v>
      </c>
      <c r="L272" s="95"/>
    </row>
    <row r="273" spans="1:12" ht="18.75" x14ac:dyDescent="0.25">
      <c r="A273" s="7">
        <v>231</v>
      </c>
      <c r="B273" s="18" t="s">
        <v>24</v>
      </c>
      <c r="C273" s="18" t="s">
        <v>264</v>
      </c>
      <c r="D273" s="8" t="s">
        <v>11</v>
      </c>
      <c r="E273" s="8" t="s">
        <v>12</v>
      </c>
      <c r="F273" s="9" t="s">
        <v>13</v>
      </c>
      <c r="G273" s="9">
        <v>2024</v>
      </c>
      <c r="H273" s="10">
        <v>45397</v>
      </c>
      <c r="I273" s="10">
        <v>45529</v>
      </c>
      <c r="J273" s="34">
        <v>2629660.9</v>
      </c>
      <c r="K273" s="8" t="s">
        <v>378</v>
      </c>
      <c r="L273" s="95"/>
    </row>
    <row r="274" spans="1:12" ht="18.75" x14ac:dyDescent="0.25">
      <c r="A274" s="7">
        <v>232</v>
      </c>
      <c r="B274" s="18" t="s">
        <v>24</v>
      </c>
      <c r="C274" s="18" t="s">
        <v>265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7813049.0499999998</v>
      </c>
      <c r="K274" s="8" t="s">
        <v>378</v>
      </c>
      <c r="L274" s="95"/>
    </row>
    <row r="275" spans="1:12" ht="18.75" x14ac:dyDescent="0.25">
      <c r="A275" s="7">
        <v>233</v>
      </c>
      <c r="B275" s="18" t="s">
        <v>24</v>
      </c>
      <c r="C275" s="18" t="s">
        <v>266</v>
      </c>
      <c r="D275" s="8" t="s">
        <v>11</v>
      </c>
      <c r="E275" s="8" t="s">
        <v>12</v>
      </c>
      <c r="F275" s="9" t="s">
        <v>13</v>
      </c>
      <c r="G275" s="9">
        <v>2024</v>
      </c>
      <c r="H275" s="10">
        <v>45397</v>
      </c>
      <c r="I275" s="10">
        <v>45529</v>
      </c>
      <c r="J275" s="34">
        <v>2364781.8199999998</v>
      </c>
      <c r="K275" s="8" t="s">
        <v>378</v>
      </c>
      <c r="L275" s="95"/>
    </row>
    <row r="276" spans="1:12" ht="18.75" x14ac:dyDescent="0.25">
      <c r="A276" s="7">
        <v>234</v>
      </c>
      <c r="B276" s="18" t="s">
        <v>24</v>
      </c>
      <c r="C276" s="18" t="s">
        <v>267</v>
      </c>
      <c r="D276" s="8" t="s">
        <v>11</v>
      </c>
      <c r="E276" s="8" t="s">
        <v>12</v>
      </c>
      <c r="F276" s="9" t="s">
        <v>13</v>
      </c>
      <c r="G276" s="9">
        <v>2024</v>
      </c>
      <c r="H276" s="10">
        <v>45397</v>
      </c>
      <c r="I276" s="10">
        <v>45529</v>
      </c>
      <c r="J276" s="34">
        <v>945836.4</v>
      </c>
      <c r="K276" s="8" t="s">
        <v>378</v>
      </c>
      <c r="L276" s="95"/>
    </row>
    <row r="277" spans="1:12" ht="18.75" x14ac:dyDescent="0.25">
      <c r="A277" s="7">
        <v>235</v>
      </c>
      <c r="B277" s="18" t="s">
        <v>24</v>
      </c>
      <c r="C277" s="18" t="s">
        <v>268</v>
      </c>
      <c r="D277" s="8" t="s">
        <v>11</v>
      </c>
      <c r="E277" s="8" t="s">
        <v>12</v>
      </c>
      <c r="F277" s="9" t="s">
        <v>13</v>
      </c>
      <c r="G277" s="9">
        <v>2024</v>
      </c>
      <c r="H277" s="10">
        <v>45397</v>
      </c>
      <c r="I277" s="10">
        <v>45529</v>
      </c>
      <c r="J277" s="34">
        <v>4602826.0199999996</v>
      </c>
      <c r="K277" s="8" t="s">
        <v>378</v>
      </c>
      <c r="L277" s="95"/>
    </row>
    <row r="278" spans="1:12" ht="37.5" x14ac:dyDescent="0.25">
      <c r="A278" s="7">
        <v>236</v>
      </c>
      <c r="B278" s="18" t="s">
        <v>24</v>
      </c>
      <c r="C278" s="18" t="s">
        <v>269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7716402.2800000003</v>
      </c>
      <c r="K278" s="8" t="s">
        <v>378</v>
      </c>
      <c r="L278" s="95"/>
    </row>
    <row r="279" spans="1:12" ht="18.75" x14ac:dyDescent="0.25">
      <c r="A279" s="7">
        <v>237</v>
      </c>
      <c r="B279" s="18" t="s">
        <v>24</v>
      </c>
      <c r="C279" s="18" t="s">
        <v>270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4">
        <v>908421.89999999991</v>
      </c>
      <c r="K279" s="8" t="s">
        <v>378</v>
      </c>
      <c r="L279" s="95"/>
    </row>
    <row r="280" spans="1:12" ht="18.75" x14ac:dyDescent="0.25">
      <c r="A280" s="7">
        <v>238</v>
      </c>
      <c r="B280" s="18" t="s">
        <v>24</v>
      </c>
      <c r="C280" s="18" t="s">
        <v>271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4">
        <v>1819129.24</v>
      </c>
      <c r="K280" s="8" t="s">
        <v>378</v>
      </c>
      <c r="L280" s="95"/>
    </row>
    <row r="281" spans="1:12" ht="18.75" x14ac:dyDescent="0.25">
      <c r="A281" s="7">
        <v>239</v>
      </c>
      <c r="B281" s="18" t="s">
        <v>24</v>
      </c>
      <c r="C281" s="18" t="s">
        <v>272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4">
        <v>5569321.8099999996</v>
      </c>
      <c r="K281" s="8" t="s">
        <v>378</v>
      </c>
      <c r="L281" s="95"/>
    </row>
    <row r="282" spans="1:12" ht="18.75" x14ac:dyDescent="0.25">
      <c r="A282" s="7">
        <v>240</v>
      </c>
      <c r="B282" s="18" t="s">
        <v>24</v>
      </c>
      <c r="C282" s="18" t="s">
        <v>273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34">
        <v>4426399.3600000003</v>
      </c>
      <c r="K282" s="8" t="s">
        <v>378</v>
      </c>
      <c r="L282" s="95"/>
    </row>
    <row r="283" spans="1:12" ht="18.75" x14ac:dyDescent="0.25">
      <c r="A283" s="7">
        <v>241</v>
      </c>
      <c r="B283" s="18" t="s">
        <v>24</v>
      </c>
      <c r="C283" s="18" t="s">
        <v>274</v>
      </c>
      <c r="D283" s="8" t="s">
        <v>11</v>
      </c>
      <c r="E283" s="8" t="s">
        <v>12</v>
      </c>
      <c r="F283" s="9" t="s">
        <v>13</v>
      </c>
      <c r="G283" s="9">
        <v>2024</v>
      </c>
      <c r="H283" s="10">
        <v>45397</v>
      </c>
      <c r="I283" s="10">
        <v>45529</v>
      </c>
      <c r="J283" s="34">
        <v>3786692.43</v>
      </c>
      <c r="K283" s="8" t="s">
        <v>378</v>
      </c>
      <c r="L283" s="95"/>
    </row>
    <row r="284" spans="1:12" ht="18.75" x14ac:dyDescent="0.25">
      <c r="A284" s="7">
        <v>242</v>
      </c>
      <c r="B284" s="18" t="s">
        <v>24</v>
      </c>
      <c r="C284" s="18" t="s">
        <v>275</v>
      </c>
      <c r="D284" s="8" t="s">
        <v>11</v>
      </c>
      <c r="E284" s="8" t="s">
        <v>12</v>
      </c>
      <c r="F284" s="9" t="s">
        <v>13</v>
      </c>
      <c r="G284" s="9">
        <v>2024</v>
      </c>
      <c r="H284" s="10">
        <v>45397</v>
      </c>
      <c r="I284" s="10">
        <v>45529</v>
      </c>
      <c r="J284" s="34">
        <v>7759475.54</v>
      </c>
      <c r="K284" s="8" t="s">
        <v>378</v>
      </c>
      <c r="L284" s="95"/>
    </row>
    <row r="285" spans="1:12" ht="18.75" x14ac:dyDescent="0.25">
      <c r="A285" s="7">
        <v>243</v>
      </c>
      <c r="B285" s="18" t="s">
        <v>24</v>
      </c>
      <c r="C285" s="18" t="s">
        <v>276</v>
      </c>
      <c r="D285" s="8" t="s">
        <v>11</v>
      </c>
      <c r="E285" s="8" t="s">
        <v>12</v>
      </c>
      <c r="F285" s="9" t="s">
        <v>13</v>
      </c>
      <c r="G285" s="9">
        <v>2024</v>
      </c>
      <c r="H285" s="10">
        <v>45397</v>
      </c>
      <c r="I285" s="10">
        <v>45529</v>
      </c>
      <c r="J285" s="34">
        <v>3185041.61</v>
      </c>
      <c r="K285" s="8" t="s">
        <v>378</v>
      </c>
      <c r="L285" s="95"/>
    </row>
    <row r="286" spans="1:12" ht="18.75" x14ac:dyDescent="0.25">
      <c r="A286" s="7">
        <v>244</v>
      </c>
      <c r="B286" s="18" t="s">
        <v>24</v>
      </c>
      <c r="C286" s="18" t="s">
        <v>277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34">
        <v>13900916.140000001</v>
      </c>
      <c r="K286" s="8" t="s">
        <v>378</v>
      </c>
      <c r="L286" s="95"/>
    </row>
    <row r="287" spans="1:12" ht="18.75" x14ac:dyDescent="0.25">
      <c r="A287" s="7">
        <v>245</v>
      </c>
      <c r="B287" s="18" t="s">
        <v>24</v>
      </c>
      <c r="C287" s="18" t="s">
        <v>278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2928388.99</v>
      </c>
      <c r="K287" s="8" t="s">
        <v>378</v>
      </c>
      <c r="L287" s="95"/>
    </row>
    <row r="288" spans="1:12" ht="18.75" x14ac:dyDescent="0.25">
      <c r="A288" s="7">
        <v>246</v>
      </c>
      <c r="B288" s="18" t="s">
        <v>24</v>
      </c>
      <c r="C288" s="18" t="s">
        <v>279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3959747.76</v>
      </c>
      <c r="K288" s="8" t="s">
        <v>378</v>
      </c>
      <c r="L288" s="95"/>
    </row>
    <row r="289" spans="1:12" ht="18.75" x14ac:dyDescent="0.25">
      <c r="A289" s="7">
        <v>247</v>
      </c>
      <c r="B289" s="18" t="s">
        <v>24</v>
      </c>
      <c r="C289" s="18" t="s">
        <v>280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2872500.2</v>
      </c>
      <c r="K289" s="8" t="s">
        <v>378</v>
      </c>
      <c r="L289" s="95"/>
    </row>
    <row r="290" spans="1:12" ht="18.75" x14ac:dyDescent="0.25">
      <c r="A290" s="7">
        <v>248</v>
      </c>
      <c r="B290" s="18" t="s">
        <v>24</v>
      </c>
      <c r="C290" s="18" t="s">
        <v>281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2892556.49</v>
      </c>
      <c r="K290" s="8" t="s">
        <v>378</v>
      </c>
      <c r="L290" s="95"/>
    </row>
    <row r="291" spans="1:12" ht="18.75" x14ac:dyDescent="0.25">
      <c r="A291" s="7">
        <v>249</v>
      </c>
      <c r="B291" s="18" t="s">
        <v>24</v>
      </c>
      <c r="C291" s="18" t="s">
        <v>282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7351711.8600000003</v>
      </c>
      <c r="K291" s="8" t="s">
        <v>378</v>
      </c>
      <c r="L291" s="95"/>
    </row>
    <row r="292" spans="1:12" ht="18.75" x14ac:dyDescent="0.25">
      <c r="A292" s="7">
        <v>250</v>
      </c>
      <c r="B292" s="18" t="s">
        <v>24</v>
      </c>
      <c r="C292" s="18" t="s">
        <v>283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8126286.2699999996</v>
      </c>
      <c r="K292" s="8" t="s">
        <v>378</v>
      </c>
      <c r="L292" s="95"/>
    </row>
    <row r="293" spans="1:12" ht="18.75" x14ac:dyDescent="0.25">
      <c r="A293" s="7">
        <v>251</v>
      </c>
      <c r="B293" s="18" t="s">
        <v>24</v>
      </c>
      <c r="C293" s="18" t="s">
        <v>284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4555048.0599999996</v>
      </c>
      <c r="K293" s="8" t="s">
        <v>378</v>
      </c>
      <c r="L293" s="95"/>
    </row>
    <row r="294" spans="1:12" ht="37.5" x14ac:dyDescent="0.25">
      <c r="A294" s="7">
        <v>252</v>
      </c>
      <c r="B294" s="18" t="s">
        <v>24</v>
      </c>
      <c r="C294" s="18" t="s">
        <v>285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11391226.869999999</v>
      </c>
      <c r="K294" s="8" t="s">
        <v>378</v>
      </c>
      <c r="L294" s="95"/>
    </row>
    <row r="295" spans="1:12" ht="18.75" x14ac:dyDescent="0.25">
      <c r="A295" s="7">
        <v>253</v>
      </c>
      <c r="B295" s="18" t="s">
        <v>24</v>
      </c>
      <c r="C295" s="18" t="s">
        <v>286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12972052.48</v>
      </c>
      <c r="K295" s="8" t="s">
        <v>378</v>
      </c>
      <c r="L295" s="95"/>
    </row>
    <row r="296" spans="1:12" ht="18.75" x14ac:dyDescent="0.25">
      <c r="A296" s="7">
        <v>254</v>
      </c>
      <c r="B296" s="18" t="s">
        <v>24</v>
      </c>
      <c r="C296" s="18" t="s">
        <v>287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4049783.63</v>
      </c>
      <c r="K296" s="8" t="s">
        <v>378</v>
      </c>
      <c r="L296" s="95"/>
    </row>
    <row r="297" spans="1:12" ht="18.75" x14ac:dyDescent="0.25">
      <c r="A297" s="7">
        <v>255</v>
      </c>
      <c r="B297" s="18" t="s">
        <v>24</v>
      </c>
      <c r="C297" s="18" t="s">
        <v>288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9127536.1999999993</v>
      </c>
      <c r="K297" s="8" t="s">
        <v>378</v>
      </c>
      <c r="L297" s="95"/>
    </row>
    <row r="298" spans="1:12" ht="18.75" x14ac:dyDescent="0.25">
      <c r="A298" s="7">
        <v>256</v>
      </c>
      <c r="B298" s="18" t="s">
        <v>24</v>
      </c>
      <c r="C298" s="18" t="s">
        <v>289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12983018.43</v>
      </c>
      <c r="K298" s="8" t="s">
        <v>378</v>
      </c>
      <c r="L298" s="95"/>
    </row>
    <row r="299" spans="1:12" ht="18.75" x14ac:dyDescent="0.25">
      <c r="A299" s="7">
        <v>257</v>
      </c>
      <c r="B299" s="18" t="s">
        <v>24</v>
      </c>
      <c r="C299" s="18" t="s">
        <v>290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1574674.35</v>
      </c>
      <c r="K299" s="8" t="s">
        <v>378</v>
      </c>
      <c r="L299" s="95"/>
    </row>
    <row r="300" spans="1:12" ht="18.75" x14ac:dyDescent="0.25">
      <c r="A300" s="7">
        <v>258</v>
      </c>
      <c r="B300" s="18" t="s">
        <v>24</v>
      </c>
      <c r="C300" s="18" t="s">
        <v>291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2590612.71</v>
      </c>
      <c r="K300" s="8" t="s">
        <v>378</v>
      </c>
      <c r="L300" s="95"/>
    </row>
    <row r="301" spans="1:12" ht="18.75" x14ac:dyDescent="0.25">
      <c r="A301" s="7">
        <v>259</v>
      </c>
      <c r="B301" s="18" t="s">
        <v>24</v>
      </c>
      <c r="C301" s="18" t="s">
        <v>292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998471.39</v>
      </c>
      <c r="K301" s="8" t="s">
        <v>378</v>
      </c>
      <c r="L301" s="95"/>
    </row>
    <row r="302" spans="1:12" ht="18.75" x14ac:dyDescent="0.25">
      <c r="A302" s="7">
        <v>260</v>
      </c>
      <c r="B302" s="18" t="s">
        <v>24</v>
      </c>
      <c r="C302" s="18" t="s">
        <v>293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1195545.25</v>
      </c>
      <c r="K302" s="8" t="s">
        <v>378</v>
      </c>
      <c r="L302" s="95"/>
    </row>
    <row r="303" spans="1:12" ht="18.75" x14ac:dyDescent="0.25">
      <c r="A303" s="7">
        <v>261</v>
      </c>
      <c r="B303" s="18" t="s">
        <v>24</v>
      </c>
      <c r="C303" s="18" t="s">
        <v>294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3591195.59</v>
      </c>
      <c r="K303" s="8" t="s">
        <v>378</v>
      </c>
      <c r="L303" s="95"/>
    </row>
    <row r="304" spans="1:12" ht="18.75" x14ac:dyDescent="0.25">
      <c r="A304" s="7"/>
      <c r="B304" s="97" t="s">
        <v>421</v>
      </c>
      <c r="C304" s="97"/>
      <c r="D304" s="97"/>
      <c r="E304" s="8"/>
      <c r="F304" s="9"/>
      <c r="G304" s="9"/>
      <c r="H304" s="10"/>
      <c r="I304" s="10"/>
      <c r="J304" s="34">
        <v>8572288.5299999993</v>
      </c>
      <c r="K304" s="8" t="s">
        <v>378</v>
      </c>
      <c r="L304" s="95"/>
    </row>
    <row r="305" spans="1:12" ht="18.75" x14ac:dyDescent="0.25">
      <c r="A305" s="7"/>
      <c r="B305" s="97" t="s">
        <v>422</v>
      </c>
      <c r="C305" s="97"/>
      <c r="D305" s="97"/>
      <c r="E305" s="8"/>
      <c r="F305" s="9"/>
      <c r="G305" s="9"/>
      <c r="H305" s="10"/>
      <c r="I305" s="10"/>
      <c r="J305" s="34">
        <v>1686340.04</v>
      </c>
      <c r="K305" s="8" t="s">
        <v>378</v>
      </c>
      <c r="L305" s="96"/>
    </row>
    <row r="306" spans="1:12" ht="18.75" x14ac:dyDescent="0.25">
      <c r="A306" s="23"/>
      <c r="B306" s="29">
        <v>39</v>
      </c>
      <c r="C306" s="29"/>
      <c r="D306" s="24"/>
      <c r="E306" s="24"/>
      <c r="F306" s="25"/>
      <c r="G306" s="25"/>
      <c r="H306" s="26"/>
      <c r="I306" s="26"/>
      <c r="J306" s="32">
        <f>SUM(J265:J305)</f>
        <v>201326707.71999997</v>
      </c>
      <c r="K306" s="24"/>
      <c r="L306" s="50"/>
    </row>
    <row r="307" spans="1:12" ht="18.75" x14ac:dyDescent="0.25">
      <c r="A307" s="7">
        <v>262</v>
      </c>
      <c r="B307" s="18" t="s">
        <v>25</v>
      </c>
      <c r="C307" s="18" t="s">
        <v>295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4505366.4000000004</v>
      </c>
      <c r="K307" s="8" t="s">
        <v>378</v>
      </c>
      <c r="L307" s="94" t="s">
        <v>391</v>
      </c>
    </row>
    <row r="308" spans="1:12" ht="18.75" x14ac:dyDescent="0.25">
      <c r="A308" s="7">
        <v>263</v>
      </c>
      <c r="B308" s="18" t="s">
        <v>25</v>
      </c>
      <c r="C308" s="18" t="s">
        <v>296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6">
        <v>212466.66</v>
      </c>
      <c r="K308" s="8" t="s">
        <v>378</v>
      </c>
      <c r="L308" s="95"/>
    </row>
    <row r="309" spans="1:12" ht="37.5" x14ac:dyDescent="0.25">
      <c r="A309" s="7">
        <v>264</v>
      </c>
      <c r="B309" s="18" t="s">
        <v>25</v>
      </c>
      <c r="C309" s="18" t="s">
        <v>297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6">
        <v>212466.67</v>
      </c>
      <c r="K309" s="8" t="s">
        <v>378</v>
      </c>
      <c r="L309" s="95"/>
    </row>
    <row r="310" spans="1:12" ht="37.5" x14ac:dyDescent="0.25">
      <c r="A310" s="7">
        <v>265</v>
      </c>
      <c r="B310" s="18" t="s">
        <v>25</v>
      </c>
      <c r="C310" s="18" t="s">
        <v>298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6">
        <v>212466.67</v>
      </c>
      <c r="K310" s="8" t="s">
        <v>378</v>
      </c>
      <c r="L310" s="95"/>
    </row>
    <row r="311" spans="1:12" ht="22.5" customHeight="1" x14ac:dyDescent="0.25">
      <c r="A311" s="7">
        <v>266</v>
      </c>
      <c r="B311" s="18" t="s">
        <v>25</v>
      </c>
      <c r="C311" s="18" t="s">
        <v>299</v>
      </c>
      <c r="D311" s="8" t="s">
        <v>11</v>
      </c>
      <c r="E311" s="8" t="s">
        <v>12</v>
      </c>
      <c r="F311" s="9" t="s">
        <v>13</v>
      </c>
      <c r="G311" s="9">
        <v>2024</v>
      </c>
      <c r="H311" s="10">
        <v>45397</v>
      </c>
      <c r="I311" s="10">
        <v>45529</v>
      </c>
      <c r="J311" s="59">
        <v>212466.7</v>
      </c>
      <c r="K311" s="8" t="s">
        <v>378</v>
      </c>
      <c r="L311" s="95"/>
    </row>
    <row r="312" spans="1:12" ht="18.75" x14ac:dyDescent="0.25">
      <c r="A312" s="7">
        <v>267</v>
      </c>
      <c r="B312" s="18" t="s">
        <v>25</v>
      </c>
      <c r="C312" s="18" t="s">
        <v>300</v>
      </c>
      <c r="D312" s="8" t="s">
        <v>11</v>
      </c>
      <c r="E312" s="8" t="s">
        <v>12</v>
      </c>
      <c r="F312" s="9" t="s">
        <v>13</v>
      </c>
      <c r="G312" s="9">
        <v>2024</v>
      </c>
      <c r="H312" s="10">
        <v>45397</v>
      </c>
      <c r="I312" s="10">
        <v>45529</v>
      </c>
      <c r="J312" s="59">
        <v>1733097.3910000001</v>
      </c>
      <c r="K312" s="8" t="s">
        <v>378</v>
      </c>
      <c r="L312" s="95"/>
    </row>
    <row r="313" spans="1:12" ht="18.75" x14ac:dyDescent="0.25">
      <c r="A313" s="7">
        <v>268</v>
      </c>
      <c r="B313" s="18" t="s">
        <v>25</v>
      </c>
      <c r="C313" s="18" t="s">
        <v>301</v>
      </c>
      <c r="D313" s="8" t="s">
        <v>11</v>
      </c>
      <c r="E313" s="8" t="s">
        <v>12</v>
      </c>
      <c r="F313" s="9" t="s">
        <v>13</v>
      </c>
      <c r="G313" s="9">
        <v>2024</v>
      </c>
      <c r="H313" s="10">
        <v>45397</v>
      </c>
      <c r="I313" s="10">
        <v>45529</v>
      </c>
      <c r="J313" s="59">
        <v>2357358.11</v>
      </c>
      <c r="K313" s="8" t="s">
        <v>378</v>
      </c>
      <c r="L313" s="95"/>
    </row>
    <row r="314" spans="1:12" ht="18.75" x14ac:dyDescent="0.25">
      <c r="A314" s="7">
        <v>269</v>
      </c>
      <c r="B314" s="18" t="s">
        <v>25</v>
      </c>
      <c r="C314" s="18" t="s">
        <v>302</v>
      </c>
      <c r="D314" s="8" t="s">
        <v>11</v>
      </c>
      <c r="E314" s="8" t="s">
        <v>12</v>
      </c>
      <c r="F314" s="9" t="s">
        <v>13</v>
      </c>
      <c r="G314" s="9">
        <v>2024</v>
      </c>
      <c r="H314" s="10">
        <v>45397</v>
      </c>
      <c r="I314" s="10">
        <v>45529</v>
      </c>
      <c r="J314" s="59">
        <v>2382386.52</v>
      </c>
      <c r="K314" s="8" t="s">
        <v>378</v>
      </c>
      <c r="L314" s="95"/>
    </row>
    <row r="315" spans="1:12" ht="18.75" x14ac:dyDescent="0.25">
      <c r="A315" s="7">
        <v>270</v>
      </c>
      <c r="B315" s="18" t="s">
        <v>25</v>
      </c>
      <c r="C315" s="18" t="s">
        <v>303</v>
      </c>
      <c r="D315" s="8" t="s">
        <v>11</v>
      </c>
      <c r="E315" s="8" t="s">
        <v>12</v>
      </c>
      <c r="F315" s="9" t="s">
        <v>13</v>
      </c>
      <c r="G315" s="9">
        <v>2024</v>
      </c>
      <c r="H315" s="10">
        <v>45397</v>
      </c>
      <c r="I315" s="10">
        <v>45529</v>
      </c>
      <c r="J315" s="59">
        <v>2611009.44</v>
      </c>
      <c r="K315" s="8" t="s">
        <v>378</v>
      </c>
      <c r="L315" s="95"/>
    </row>
    <row r="316" spans="1:12" ht="18.75" x14ac:dyDescent="0.25">
      <c r="A316" s="7"/>
      <c r="B316" s="97" t="s">
        <v>423</v>
      </c>
      <c r="C316" s="97"/>
      <c r="D316" s="97"/>
      <c r="E316" s="8"/>
      <c r="F316" s="9"/>
      <c r="G316" s="9"/>
      <c r="H316" s="10"/>
      <c r="I316" s="10"/>
      <c r="J316" s="59">
        <v>3077182.3</v>
      </c>
      <c r="K316" s="8" t="s">
        <v>378</v>
      </c>
      <c r="L316" s="95"/>
    </row>
    <row r="317" spans="1:12" ht="18.75" x14ac:dyDescent="0.25">
      <c r="A317" s="7"/>
      <c r="B317" s="97" t="s">
        <v>427</v>
      </c>
      <c r="C317" s="97"/>
      <c r="D317" s="97"/>
      <c r="E317" s="8"/>
      <c r="F317" s="9"/>
      <c r="G317" s="9"/>
      <c r="H317" s="10"/>
      <c r="I317" s="10"/>
      <c r="J317" s="59">
        <v>605343.1</v>
      </c>
      <c r="K317" s="8" t="s">
        <v>378</v>
      </c>
      <c r="L317" s="96"/>
    </row>
    <row r="318" spans="1:12" ht="18.75" x14ac:dyDescent="0.25">
      <c r="A318" s="23"/>
      <c r="B318" s="29">
        <v>9</v>
      </c>
      <c r="C318" s="29"/>
      <c r="D318" s="24"/>
      <c r="E318" s="24"/>
      <c r="F318" s="25"/>
      <c r="G318" s="25"/>
      <c r="H318" s="26"/>
      <c r="I318" s="26"/>
      <c r="J318" s="32">
        <f>SUM(J307:J317)</f>
        <v>18121609.960999999</v>
      </c>
      <c r="K318" s="24"/>
      <c r="L318" s="50"/>
    </row>
    <row r="319" spans="1:12" ht="18.75" x14ac:dyDescent="0.25">
      <c r="A319" s="7">
        <v>271</v>
      </c>
      <c r="B319" s="16" t="s">
        <v>28</v>
      </c>
      <c r="C319" s="33" t="s">
        <v>304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59">
        <v>6812803.4199999999</v>
      </c>
      <c r="K319" s="8" t="s">
        <v>378</v>
      </c>
      <c r="L319" s="94" t="s">
        <v>398</v>
      </c>
    </row>
    <row r="320" spans="1:12" ht="37.5" x14ac:dyDescent="0.25">
      <c r="A320" s="7">
        <v>272</v>
      </c>
      <c r="B320" s="16" t="s">
        <v>28</v>
      </c>
      <c r="C320" s="33" t="s">
        <v>305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34">
        <v>6544617.71</v>
      </c>
      <c r="K320" s="8" t="s">
        <v>378</v>
      </c>
      <c r="L320" s="95"/>
    </row>
    <row r="321" spans="1:12" ht="37.5" x14ac:dyDescent="0.25">
      <c r="A321" s="7">
        <v>273</v>
      </c>
      <c r="B321" s="16" t="s">
        <v>28</v>
      </c>
      <c r="C321" s="33" t="s">
        <v>306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34">
        <v>10287083.5</v>
      </c>
      <c r="K321" s="8" t="s">
        <v>378</v>
      </c>
      <c r="L321" s="95"/>
    </row>
    <row r="322" spans="1:12" ht="18.75" x14ac:dyDescent="0.25">
      <c r="A322" s="7">
        <v>274</v>
      </c>
      <c r="B322" s="16" t="s">
        <v>28</v>
      </c>
      <c r="C322" s="33" t="s">
        <v>307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34">
        <v>7860977.9500000002</v>
      </c>
      <c r="K322" s="8" t="s">
        <v>378</v>
      </c>
      <c r="L322" s="95"/>
    </row>
    <row r="323" spans="1:12" ht="18.75" x14ac:dyDescent="0.25">
      <c r="A323" s="7">
        <v>275</v>
      </c>
      <c r="B323" s="16" t="s">
        <v>28</v>
      </c>
      <c r="C323" s="33" t="s">
        <v>308</v>
      </c>
      <c r="D323" s="8" t="s">
        <v>11</v>
      </c>
      <c r="E323" s="8" t="s">
        <v>12</v>
      </c>
      <c r="F323" s="9" t="s">
        <v>13</v>
      </c>
      <c r="G323" s="9">
        <v>2024</v>
      </c>
      <c r="H323" s="10">
        <v>45397</v>
      </c>
      <c r="I323" s="10">
        <v>45529</v>
      </c>
      <c r="J323" s="34">
        <v>6416608.3399999999</v>
      </c>
      <c r="K323" s="8" t="s">
        <v>378</v>
      </c>
      <c r="L323" s="95"/>
    </row>
    <row r="324" spans="1:12" ht="22.5" customHeight="1" x14ac:dyDescent="0.25">
      <c r="A324" s="7">
        <v>276</v>
      </c>
      <c r="B324" s="16" t="s">
        <v>28</v>
      </c>
      <c r="C324" s="33" t="s">
        <v>309</v>
      </c>
      <c r="D324" s="8" t="s">
        <v>11</v>
      </c>
      <c r="E324" s="8" t="s">
        <v>12</v>
      </c>
      <c r="F324" s="9" t="s">
        <v>13</v>
      </c>
      <c r="G324" s="9">
        <v>2024</v>
      </c>
      <c r="H324" s="10">
        <v>45397</v>
      </c>
      <c r="I324" s="10">
        <v>45529</v>
      </c>
      <c r="J324" s="34">
        <v>13812510.869999999</v>
      </c>
      <c r="K324" s="8" t="s">
        <v>378</v>
      </c>
      <c r="L324" s="95"/>
    </row>
    <row r="325" spans="1:12" ht="18.75" x14ac:dyDescent="0.25">
      <c r="A325" s="7">
        <v>277</v>
      </c>
      <c r="B325" s="16" t="s">
        <v>28</v>
      </c>
      <c r="C325" s="33" t="s">
        <v>310</v>
      </c>
      <c r="D325" s="8" t="s">
        <v>11</v>
      </c>
      <c r="E325" s="8" t="s">
        <v>12</v>
      </c>
      <c r="F325" s="9" t="s">
        <v>13</v>
      </c>
      <c r="G325" s="9">
        <v>2024</v>
      </c>
      <c r="H325" s="10">
        <v>45397</v>
      </c>
      <c r="I325" s="10">
        <v>45529</v>
      </c>
      <c r="J325" s="34">
        <v>2175069.54</v>
      </c>
      <c r="K325" s="8" t="s">
        <v>378</v>
      </c>
      <c r="L325" s="95"/>
    </row>
    <row r="326" spans="1:12" ht="18.75" x14ac:dyDescent="0.25">
      <c r="A326" s="7">
        <v>278</v>
      </c>
      <c r="B326" s="16" t="s">
        <v>28</v>
      </c>
      <c r="C326" s="33" t="s">
        <v>311</v>
      </c>
      <c r="D326" s="8" t="s">
        <v>11</v>
      </c>
      <c r="E326" s="8" t="s">
        <v>12</v>
      </c>
      <c r="F326" s="9" t="s">
        <v>13</v>
      </c>
      <c r="G326" s="9">
        <v>2024</v>
      </c>
      <c r="H326" s="10">
        <v>45397</v>
      </c>
      <c r="I326" s="10">
        <v>45529</v>
      </c>
      <c r="J326" s="34">
        <v>5983010.9900000002</v>
      </c>
      <c r="K326" s="8" t="s">
        <v>378</v>
      </c>
      <c r="L326" s="95"/>
    </row>
    <row r="327" spans="1:12" ht="18.75" x14ac:dyDescent="0.25">
      <c r="A327" s="7">
        <v>279</v>
      </c>
      <c r="B327" s="16" t="s">
        <v>28</v>
      </c>
      <c r="C327" s="33" t="s">
        <v>312</v>
      </c>
      <c r="D327" s="8" t="s">
        <v>11</v>
      </c>
      <c r="E327" s="8" t="s">
        <v>12</v>
      </c>
      <c r="F327" s="9" t="s">
        <v>13</v>
      </c>
      <c r="G327" s="9">
        <v>2024</v>
      </c>
      <c r="H327" s="10">
        <v>45397</v>
      </c>
      <c r="I327" s="10">
        <v>45529</v>
      </c>
      <c r="J327" s="34">
        <v>13069111.33</v>
      </c>
      <c r="K327" s="8" t="s">
        <v>378</v>
      </c>
      <c r="L327" s="95"/>
    </row>
    <row r="328" spans="1:12" ht="18.75" x14ac:dyDescent="0.25">
      <c r="A328" s="7">
        <v>280</v>
      </c>
      <c r="B328" s="16" t="s">
        <v>28</v>
      </c>
      <c r="C328" s="33" t="s">
        <v>313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34">
        <v>2502262.2599999998</v>
      </c>
      <c r="K328" s="8" t="s">
        <v>378</v>
      </c>
      <c r="L328" s="95"/>
    </row>
    <row r="329" spans="1:12" ht="18.75" x14ac:dyDescent="0.25">
      <c r="A329" s="7">
        <v>281</v>
      </c>
      <c r="B329" s="16" t="s">
        <v>28</v>
      </c>
      <c r="C329" s="33" t="s">
        <v>314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2180247.11</v>
      </c>
      <c r="K329" s="8" t="s">
        <v>378</v>
      </c>
      <c r="L329" s="95"/>
    </row>
    <row r="330" spans="1:12" ht="18.75" x14ac:dyDescent="0.25">
      <c r="A330" s="7">
        <v>282</v>
      </c>
      <c r="B330" s="16" t="s">
        <v>28</v>
      </c>
      <c r="C330" s="33" t="s">
        <v>315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8331554.7800000003</v>
      </c>
      <c r="K330" s="8" t="s">
        <v>378</v>
      </c>
      <c r="L330" s="95"/>
    </row>
    <row r="331" spans="1:12" ht="18.75" x14ac:dyDescent="0.25">
      <c r="A331" s="7">
        <v>283</v>
      </c>
      <c r="B331" s="16" t="s">
        <v>28</v>
      </c>
      <c r="C331" s="33" t="s">
        <v>317</v>
      </c>
      <c r="D331" s="8" t="s">
        <v>11</v>
      </c>
      <c r="E331" s="8" t="s">
        <v>12</v>
      </c>
      <c r="F331" s="9" t="s">
        <v>13</v>
      </c>
      <c r="G331" s="9">
        <v>2024</v>
      </c>
      <c r="H331" s="10">
        <v>45397</v>
      </c>
      <c r="I331" s="10">
        <v>45529</v>
      </c>
      <c r="J331" s="34">
        <v>9020727.7400000002</v>
      </c>
      <c r="K331" s="8" t="s">
        <v>378</v>
      </c>
      <c r="L331" s="95"/>
    </row>
    <row r="332" spans="1:12" ht="18.75" x14ac:dyDescent="0.25">
      <c r="A332" s="7">
        <v>284</v>
      </c>
      <c r="B332" s="16" t="s">
        <v>28</v>
      </c>
      <c r="C332" s="33" t="s">
        <v>318</v>
      </c>
      <c r="D332" s="8" t="s">
        <v>11</v>
      </c>
      <c r="E332" s="8" t="s">
        <v>12</v>
      </c>
      <c r="F332" s="9" t="s">
        <v>13</v>
      </c>
      <c r="G332" s="9">
        <v>2024</v>
      </c>
      <c r="H332" s="10">
        <v>45397</v>
      </c>
      <c r="I332" s="10">
        <v>45529</v>
      </c>
      <c r="J332" s="34">
        <v>13541930.65</v>
      </c>
      <c r="K332" s="8" t="s">
        <v>378</v>
      </c>
      <c r="L332" s="95"/>
    </row>
    <row r="333" spans="1:12" ht="18.75" x14ac:dyDescent="0.25">
      <c r="A333" s="7">
        <v>285</v>
      </c>
      <c r="B333" s="16" t="s">
        <v>28</v>
      </c>
      <c r="C333" s="33" t="s">
        <v>319</v>
      </c>
      <c r="D333" s="8" t="s">
        <v>11</v>
      </c>
      <c r="E333" s="8" t="s">
        <v>12</v>
      </c>
      <c r="F333" s="9" t="s">
        <v>13</v>
      </c>
      <c r="G333" s="9">
        <v>2024</v>
      </c>
      <c r="H333" s="10">
        <v>45397</v>
      </c>
      <c r="I333" s="10">
        <v>45529</v>
      </c>
      <c r="J333" s="34">
        <v>14022676.91</v>
      </c>
      <c r="K333" s="8" t="s">
        <v>378</v>
      </c>
      <c r="L333" s="95"/>
    </row>
    <row r="334" spans="1:12" ht="18.75" x14ac:dyDescent="0.25">
      <c r="A334" s="7">
        <v>286</v>
      </c>
      <c r="B334" s="16" t="s">
        <v>28</v>
      </c>
      <c r="C334" s="33" t="s">
        <v>320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34">
        <v>10343157.08</v>
      </c>
      <c r="K334" s="8" t="s">
        <v>378</v>
      </c>
      <c r="L334" s="95"/>
    </row>
    <row r="335" spans="1:12" ht="24" customHeight="1" x14ac:dyDescent="0.25">
      <c r="A335" s="7">
        <v>287</v>
      </c>
      <c r="B335" s="16" t="s">
        <v>28</v>
      </c>
      <c r="C335" s="33" t="s">
        <v>321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34">
        <v>155227.04999999999</v>
      </c>
      <c r="K335" s="8" t="s">
        <v>378</v>
      </c>
      <c r="L335" s="95"/>
    </row>
    <row r="336" spans="1:12" ht="18.75" x14ac:dyDescent="0.25">
      <c r="A336" s="7">
        <v>288</v>
      </c>
      <c r="B336" s="16" t="s">
        <v>28</v>
      </c>
      <c r="C336" s="33" t="s">
        <v>322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34">
        <v>1902295.79</v>
      </c>
      <c r="K336" s="8" t="s">
        <v>378</v>
      </c>
      <c r="L336" s="95"/>
    </row>
    <row r="337" spans="1:12" ht="37.5" x14ac:dyDescent="0.25">
      <c r="A337" s="7">
        <v>289</v>
      </c>
      <c r="B337" s="16" t="s">
        <v>28</v>
      </c>
      <c r="C337" s="33" t="s">
        <v>323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34">
        <v>25889878.989999998</v>
      </c>
      <c r="K337" s="8" t="s">
        <v>378</v>
      </c>
      <c r="L337" s="95"/>
    </row>
    <row r="338" spans="1:12" ht="23.25" customHeight="1" x14ac:dyDescent="0.25">
      <c r="A338" s="7">
        <v>290</v>
      </c>
      <c r="B338" s="16" t="s">
        <v>28</v>
      </c>
      <c r="C338" s="33" t="s">
        <v>324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34">
        <v>9965964.3499999996</v>
      </c>
      <c r="K338" s="8" t="s">
        <v>378</v>
      </c>
      <c r="L338" s="95"/>
    </row>
    <row r="339" spans="1:12" ht="18.75" x14ac:dyDescent="0.25">
      <c r="A339" s="7"/>
      <c r="B339" s="97" t="s">
        <v>424</v>
      </c>
      <c r="C339" s="97"/>
      <c r="D339" s="97"/>
      <c r="E339" s="8"/>
      <c r="F339" s="9"/>
      <c r="G339" s="9"/>
      <c r="H339" s="10"/>
      <c r="I339" s="10"/>
      <c r="J339" s="34">
        <v>6850461.6600000001</v>
      </c>
      <c r="K339" s="8" t="s">
        <v>378</v>
      </c>
      <c r="L339" s="95"/>
    </row>
    <row r="340" spans="1:12" ht="18.75" x14ac:dyDescent="0.25">
      <c r="A340" s="7"/>
      <c r="B340" s="97" t="s">
        <v>428</v>
      </c>
      <c r="C340" s="97"/>
      <c r="D340" s="97"/>
      <c r="E340" s="8"/>
      <c r="F340" s="9"/>
      <c r="G340" s="9"/>
      <c r="H340" s="10"/>
      <c r="I340" s="10"/>
      <c r="J340" s="34">
        <v>1347622.38</v>
      </c>
      <c r="K340" s="8" t="s">
        <v>378</v>
      </c>
      <c r="L340" s="96"/>
    </row>
    <row r="341" spans="1:12" ht="18.75" x14ac:dyDescent="0.25">
      <c r="A341" s="23"/>
      <c r="B341" s="27">
        <v>20</v>
      </c>
      <c r="C341" s="24"/>
      <c r="D341" s="24"/>
      <c r="E341" s="24"/>
      <c r="F341" s="25"/>
      <c r="G341" s="25"/>
      <c r="H341" s="26"/>
      <c r="I341" s="32"/>
      <c r="J341" s="32">
        <f>SUM(J319:J340)</f>
        <v>179015800.40000001</v>
      </c>
      <c r="K341" s="24"/>
      <c r="L341" s="50"/>
    </row>
    <row r="342" spans="1:12" ht="24.75" customHeight="1" x14ac:dyDescent="0.25">
      <c r="A342" s="7">
        <v>291</v>
      </c>
      <c r="B342" s="16" t="s">
        <v>26</v>
      </c>
      <c r="C342" s="33" t="s">
        <v>325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34">
        <v>7203304.1462167334</v>
      </c>
      <c r="K342" s="8" t="s">
        <v>378</v>
      </c>
      <c r="L342" s="94" t="s">
        <v>392</v>
      </c>
    </row>
    <row r="343" spans="1:12" ht="18.75" x14ac:dyDescent="0.25">
      <c r="A343" s="7">
        <v>292</v>
      </c>
      <c r="B343" s="16" t="s">
        <v>26</v>
      </c>
      <c r="C343" s="33" t="s">
        <v>327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34">
        <v>583448.08600000001</v>
      </c>
      <c r="K343" s="8" t="s">
        <v>378</v>
      </c>
      <c r="L343" s="95"/>
    </row>
    <row r="344" spans="1:12" ht="18.75" x14ac:dyDescent="0.25">
      <c r="A344" s="7">
        <v>293</v>
      </c>
      <c r="B344" s="16" t="s">
        <v>26</v>
      </c>
      <c r="C344" s="33" t="s">
        <v>328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34">
        <v>429909.11599999998</v>
      </c>
      <c r="K344" s="8" t="s">
        <v>378</v>
      </c>
      <c r="L344" s="95"/>
    </row>
    <row r="345" spans="1:12" ht="18.75" x14ac:dyDescent="0.25">
      <c r="A345" s="7">
        <v>294</v>
      </c>
      <c r="B345" s="16" t="s">
        <v>26</v>
      </c>
      <c r="C345" s="33" t="s">
        <v>330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34">
        <v>2149570.9049294535</v>
      </c>
      <c r="K345" s="8" t="s">
        <v>378</v>
      </c>
      <c r="L345" s="95"/>
    </row>
    <row r="346" spans="1:12" ht="24" customHeight="1" x14ac:dyDescent="0.25">
      <c r="A346" s="7">
        <v>295</v>
      </c>
      <c r="B346" s="16" t="s">
        <v>26</v>
      </c>
      <c r="C346" s="33" t="s">
        <v>331</v>
      </c>
      <c r="D346" s="8" t="s">
        <v>11</v>
      </c>
      <c r="E346" s="8" t="s">
        <v>12</v>
      </c>
      <c r="F346" s="9" t="s">
        <v>13</v>
      </c>
      <c r="G346" s="9">
        <v>2024</v>
      </c>
      <c r="H346" s="10">
        <v>45397</v>
      </c>
      <c r="I346" s="10">
        <v>45529</v>
      </c>
      <c r="J346" s="34">
        <v>3761572.3339381772</v>
      </c>
      <c r="K346" s="8" t="s">
        <v>378</v>
      </c>
      <c r="L346" s="95"/>
    </row>
    <row r="347" spans="1:12" ht="25.5" customHeight="1" x14ac:dyDescent="0.25">
      <c r="A347" s="7">
        <v>296</v>
      </c>
      <c r="B347" s="16" t="s">
        <v>26</v>
      </c>
      <c r="C347" s="33" t="s">
        <v>332</v>
      </c>
      <c r="D347" s="8" t="s">
        <v>11</v>
      </c>
      <c r="E347" s="8" t="s">
        <v>12</v>
      </c>
      <c r="F347" s="9" t="s">
        <v>13</v>
      </c>
      <c r="G347" s="9">
        <v>2024</v>
      </c>
      <c r="H347" s="10">
        <v>45397</v>
      </c>
      <c r="I347" s="10">
        <v>45529</v>
      </c>
      <c r="J347" s="34">
        <v>3620983.4878300368</v>
      </c>
      <c r="K347" s="8" t="s">
        <v>378</v>
      </c>
      <c r="L347" s="95"/>
    </row>
    <row r="348" spans="1:12" ht="18.75" x14ac:dyDescent="0.25">
      <c r="A348" s="7">
        <v>297</v>
      </c>
      <c r="B348" s="16" t="s">
        <v>26</v>
      </c>
      <c r="C348" s="33" t="s">
        <v>333</v>
      </c>
      <c r="D348" s="8" t="s">
        <v>11</v>
      </c>
      <c r="E348" s="8" t="s">
        <v>12</v>
      </c>
      <c r="F348" s="9" t="s">
        <v>13</v>
      </c>
      <c r="G348" s="9">
        <v>2024</v>
      </c>
      <c r="H348" s="10">
        <v>45397</v>
      </c>
      <c r="I348" s="10">
        <v>45529</v>
      </c>
      <c r="J348" s="34">
        <v>7468771.2309958311</v>
      </c>
      <c r="K348" s="8" t="s">
        <v>378</v>
      </c>
      <c r="L348" s="95"/>
    </row>
    <row r="349" spans="1:12" ht="18.75" x14ac:dyDescent="0.25">
      <c r="A349" s="7">
        <v>298</v>
      </c>
      <c r="B349" s="16" t="s">
        <v>26</v>
      </c>
      <c r="C349" s="33" t="s">
        <v>335</v>
      </c>
      <c r="D349" s="8" t="s">
        <v>11</v>
      </c>
      <c r="E349" s="8" t="s">
        <v>12</v>
      </c>
      <c r="F349" s="9" t="s">
        <v>13</v>
      </c>
      <c r="G349" s="9">
        <v>2024</v>
      </c>
      <c r="H349" s="10">
        <v>45397</v>
      </c>
      <c r="I349" s="10">
        <v>45529</v>
      </c>
      <c r="J349" s="34">
        <v>3112919.3252495457</v>
      </c>
      <c r="K349" s="8" t="s">
        <v>378</v>
      </c>
      <c r="L349" s="95"/>
    </row>
    <row r="350" spans="1:12" ht="18.75" x14ac:dyDescent="0.25">
      <c r="A350" s="7">
        <v>299</v>
      </c>
      <c r="B350" s="16" t="s">
        <v>26</v>
      </c>
      <c r="C350" s="33" t="s">
        <v>336</v>
      </c>
      <c r="D350" s="8" t="s">
        <v>11</v>
      </c>
      <c r="E350" s="8" t="s">
        <v>12</v>
      </c>
      <c r="F350" s="9" t="s">
        <v>13</v>
      </c>
      <c r="G350" s="9">
        <v>2024</v>
      </c>
      <c r="H350" s="10">
        <v>45397</v>
      </c>
      <c r="I350" s="10">
        <v>45529</v>
      </c>
      <c r="J350" s="34">
        <v>2812830.5275763702</v>
      </c>
      <c r="K350" s="8" t="s">
        <v>378</v>
      </c>
      <c r="L350" s="95"/>
    </row>
    <row r="351" spans="1:12" ht="18.75" x14ac:dyDescent="0.25">
      <c r="A351" s="7">
        <v>300</v>
      </c>
      <c r="B351" s="16" t="s">
        <v>26</v>
      </c>
      <c r="C351" s="33" t="s">
        <v>337</v>
      </c>
      <c r="D351" s="8" t="s">
        <v>11</v>
      </c>
      <c r="E351" s="8" t="s">
        <v>12</v>
      </c>
      <c r="F351" s="9" t="s">
        <v>13</v>
      </c>
      <c r="G351" s="9">
        <v>2024</v>
      </c>
      <c r="H351" s="10">
        <v>45397</v>
      </c>
      <c r="I351" s="10">
        <v>45529</v>
      </c>
      <c r="J351" s="34">
        <v>1418856.2120000001</v>
      </c>
      <c r="K351" s="8" t="s">
        <v>378</v>
      </c>
      <c r="L351" s="95"/>
    </row>
    <row r="352" spans="1:12" ht="37.5" x14ac:dyDescent="0.25">
      <c r="A352" s="7">
        <v>301</v>
      </c>
      <c r="B352" s="16" t="s">
        <v>26</v>
      </c>
      <c r="C352" s="33" t="s">
        <v>339</v>
      </c>
      <c r="D352" s="8" t="s">
        <v>11</v>
      </c>
      <c r="E352" s="8" t="s">
        <v>12</v>
      </c>
      <c r="F352" s="9" t="s">
        <v>13</v>
      </c>
      <c r="G352" s="9">
        <v>2024</v>
      </c>
      <c r="H352" s="10">
        <v>45397</v>
      </c>
      <c r="I352" s="10">
        <v>45529</v>
      </c>
      <c r="J352" s="34">
        <v>580138.04999999993</v>
      </c>
      <c r="K352" s="8" t="s">
        <v>378</v>
      </c>
      <c r="L352" s="95"/>
    </row>
    <row r="353" spans="1:12" ht="24" customHeight="1" x14ac:dyDescent="0.25">
      <c r="A353" s="7">
        <v>302</v>
      </c>
      <c r="B353" s="16" t="s">
        <v>26</v>
      </c>
      <c r="C353" s="33" t="s">
        <v>340</v>
      </c>
      <c r="D353" s="8" t="s">
        <v>11</v>
      </c>
      <c r="E353" s="8" t="s">
        <v>12</v>
      </c>
      <c r="F353" s="9" t="s">
        <v>13</v>
      </c>
      <c r="G353" s="9">
        <v>2024</v>
      </c>
      <c r="H353" s="10">
        <v>45397</v>
      </c>
      <c r="I353" s="10">
        <v>45529</v>
      </c>
      <c r="J353" s="34">
        <v>8293138.7792906184</v>
      </c>
      <c r="K353" s="8" t="s">
        <v>378</v>
      </c>
      <c r="L353" s="95"/>
    </row>
    <row r="354" spans="1:12" ht="18.75" x14ac:dyDescent="0.25">
      <c r="A354" s="7">
        <v>303</v>
      </c>
      <c r="B354" s="16" t="s">
        <v>26</v>
      </c>
      <c r="C354" s="33" t="s">
        <v>341</v>
      </c>
      <c r="D354" s="8" t="s">
        <v>11</v>
      </c>
      <c r="E354" s="8" t="s">
        <v>12</v>
      </c>
      <c r="F354" s="9" t="s">
        <v>13</v>
      </c>
      <c r="G354" s="9">
        <v>2024</v>
      </c>
      <c r="H354" s="10">
        <v>45397</v>
      </c>
      <c r="I354" s="10">
        <v>45529</v>
      </c>
      <c r="J354" s="34">
        <v>573461.75</v>
      </c>
      <c r="K354" s="8" t="s">
        <v>378</v>
      </c>
      <c r="L354" s="95"/>
    </row>
    <row r="355" spans="1:12" ht="18.75" x14ac:dyDescent="0.25">
      <c r="A355" s="7">
        <v>304</v>
      </c>
      <c r="B355" s="16" t="s">
        <v>26</v>
      </c>
      <c r="C355" s="33" t="s">
        <v>345</v>
      </c>
      <c r="D355" s="8" t="s">
        <v>11</v>
      </c>
      <c r="E355" s="8" t="s">
        <v>12</v>
      </c>
      <c r="F355" s="9" t="s">
        <v>13</v>
      </c>
      <c r="G355" s="9">
        <v>2024</v>
      </c>
      <c r="H355" s="10">
        <v>45397</v>
      </c>
      <c r="I355" s="10">
        <v>45529</v>
      </c>
      <c r="J355" s="34">
        <v>19295179.530000001</v>
      </c>
      <c r="K355" s="8" t="s">
        <v>378</v>
      </c>
      <c r="L355" s="95"/>
    </row>
    <row r="356" spans="1:12" ht="18.75" x14ac:dyDescent="0.25">
      <c r="A356" s="7">
        <v>305</v>
      </c>
      <c r="B356" s="16" t="s">
        <v>26</v>
      </c>
      <c r="C356" s="33" t="s">
        <v>346</v>
      </c>
      <c r="D356" s="8" t="s">
        <v>11</v>
      </c>
      <c r="E356" s="8" t="s">
        <v>12</v>
      </c>
      <c r="F356" s="9" t="s">
        <v>13</v>
      </c>
      <c r="G356" s="9">
        <v>2024</v>
      </c>
      <c r="H356" s="10">
        <v>45397</v>
      </c>
      <c r="I356" s="10">
        <v>45529</v>
      </c>
      <c r="J356" s="34">
        <v>11131825.191281976</v>
      </c>
      <c r="K356" s="8" t="s">
        <v>378</v>
      </c>
      <c r="L356" s="95"/>
    </row>
    <row r="357" spans="1:12" ht="26.25" customHeight="1" x14ac:dyDescent="0.25">
      <c r="A357" s="7">
        <v>306</v>
      </c>
      <c r="B357" s="16" t="s">
        <v>26</v>
      </c>
      <c r="C357" s="33" t="s">
        <v>347</v>
      </c>
      <c r="D357" s="8" t="s">
        <v>11</v>
      </c>
      <c r="E357" s="8" t="s">
        <v>12</v>
      </c>
      <c r="F357" s="9" t="s">
        <v>13</v>
      </c>
      <c r="G357" s="9">
        <v>2024</v>
      </c>
      <c r="H357" s="10">
        <v>45397</v>
      </c>
      <c r="I357" s="10">
        <v>45529</v>
      </c>
      <c r="J357" s="34">
        <v>2104129.8815816855</v>
      </c>
      <c r="K357" s="8" t="s">
        <v>378</v>
      </c>
      <c r="L357" s="95"/>
    </row>
    <row r="358" spans="1:12" ht="18.75" x14ac:dyDescent="0.25">
      <c r="A358" s="7">
        <v>307</v>
      </c>
      <c r="B358" s="16" t="s">
        <v>26</v>
      </c>
      <c r="C358" s="33" t="s">
        <v>348</v>
      </c>
      <c r="D358" s="8" t="s">
        <v>11</v>
      </c>
      <c r="E358" s="8" t="s">
        <v>12</v>
      </c>
      <c r="F358" s="9" t="s">
        <v>13</v>
      </c>
      <c r="G358" s="9">
        <v>2024</v>
      </c>
      <c r="H358" s="10">
        <v>45397</v>
      </c>
      <c r="I358" s="10">
        <v>45529</v>
      </c>
      <c r="J358" s="34">
        <v>11672147.942236774</v>
      </c>
      <c r="K358" s="8" t="s">
        <v>378</v>
      </c>
      <c r="L358" s="95"/>
    </row>
    <row r="359" spans="1:12" ht="24" customHeight="1" x14ac:dyDescent="0.25">
      <c r="A359" s="7">
        <v>308</v>
      </c>
      <c r="B359" s="16" t="s">
        <v>26</v>
      </c>
      <c r="C359" s="33" t="s">
        <v>349</v>
      </c>
      <c r="D359" s="8" t="s">
        <v>11</v>
      </c>
      <c r="E359" s="8" t="s">
        <v>12</v>
      </c>
      <c r="F359" s="9" t="s">
        <v>13</v>
      </c>
      <c r="G359" s="9">
        <v>2024</v>
      </c>
      <c r="H359" s="10">
        <v>45397</v>
      </c>
      <c r="I359" s="10">
        <v>45529</v>
      </c>
      <c r="J359" s="34">
        <v>3277562.8212600001</v>
      </c>
      <c r="K359" s="8" t="s">
        <v>378</v>
      </c>
      <c r="L359" s="95"/>
    </row>
    <row r="360" spans="1:12" ht="37.5" x14ac:dyDescent="0.25">
      <c r="A360" s="7">
        <v>309</v>
      </c>
      <c r="B360" s="16" t="s">
        <v>26</v>
      </c>
      <c r="C360" s="33" t="s">
        <v>350</v>
      </c>
      <c r="D360" s="8" t="s">
        <v>11</v>
      </c>
      <c r="E360" s="8" t="s">
        <v>12</v>
      </c>
      <c r="F360" s="9" t="s">
        <v>13</v>
      </c>
      <c r="G360" s="9">
        <v>2024</v>
      </c>
      <c r="H360" s="10">
        <v>45397</v>
      </c>
      <c r="I360" s="10">
        <v>45529</v>
      </c>
      <c r="J360" s="34">
        <v>8245976.4219572321</v>
      </c>
      <c r="K360" s="8" t="s">
        <v>378</v>
      </c>
      <c r="L360" s="95"/>
    </row>
    <row r="361" spans="1:12" ht="18.75" x14ac:dyDescent="0.25">
      <c r="A361" s="7">
        <v>310</v>
      </c>
      <c r="B361" s="16" t="s">
        <v>26</v>
      </c>
      <c r="C361" s="33" t="s">
        <v>351</v>
      </c>
      <c r="D361" s="8" t="s">
        <v>11</v>
      </c>
      <c r="E361" s="8" t="s">
        <v>12</v>
      </c>
      <c r="F361" s="9" t="s">
        <v>13</v>
      </c>
      <c r="G361" s="9">
        <v>2024</v>
      </c>
      <c r="H361" s="10">
        <v>45397</v>
      </c>
      <c r="I361" s="10">
        <v>45529</v>
      </c>
      <c r="J361" s="34">
        <v>10956875.787040487</v>
      </c>
      <c r="K361" s="8" t="s">
        <v>378</v>
      </c>
      <c r="L361" s="95"/>
    </row>
    <row r="362" spans="1:12" ht="18.75" x14ac:dyDescent="0.25">
      <c r="A362" s="7">
        <v>311</v>
      </c>
      <c r="B362" s="16" t="s">
        <v>26</v>
      </c>
      <c r="C362" s="33" t="s">
        <v>352</v>
      </c>
      <c r="D362" s="8" t="s">
        <v>11</v>
      </c>
      <c r="E362" s="8" t="s">
        <v>12</v>
      </c>
      <c r="F362" s="9" t="s">
        <v>13</v>
      </c>
      <c r="G362" s="9">
        <v>2024</v>
      </c>
      <c r="H362" s="10">
        <v>45397</v>
      </c>
      <c r="I362" s="10">
        <v>45529</v>
      </c>
      <c r="J362" s="34">
        <v>6879096.8635578919</v>
      </c>
      <c r="K362" s="8" t="s">
        <v>378</v>
      </c>
      <c r="L362" s="95"/>
    </row>
    <row r="363" spans="1:12" ht="18.75" x14ac:dyDescent="0.25">
      <c r="A363" s="7">
        <v>312</v>
      </c>
      <c r="B363" s="16" t="s">
        <v>26</v>
      </c>
      <c r="C363" s="33" t="s">
        <v>353</v>
      </c>
      <c r="D363" s="8" t="s">
        <v>11</v>
      </c>
      <c r="E363" s="8" t="s">
        <v>12</v>
      </c>
      <c r="F363" s="9" t="s">
        <v>13</v>
      </c>
      <c r="G363" s="9">
        <v>2024</v>
      </c>
      <c r="H363" s="10">
        <v>45397</v>
      </c>
      <c r="I363" s="10">
        <v>45529</v>
      </c>
      <c r="J363" s="34">
        <v>8289914.4875082588</v>
      </c>
      <c r="K363" s="8" t="s">
        <v>378</v>
      </c>
      <c r="L363" s="95"/>
    </row>
    <row r="364" spans="1:12" ht="37.5" x14ac:dyDescent="0.25">
      <c r="A364" s="7">
        <v>313</v>
      </c>
      <c r="B364" s="16" t="s">
        <v>26</v>
      </c>
      <c r="C364" s="33" t="s">
        <v>354</v>
      </c>
      <c r="D364" s="8" t="s">
        <v>11</v>
      </c>
      <c r="E364" s="8" t="s">
        <v>12</v>
      </c>
      <c r="F364" s="9" t="s">
        <v>13</v>
      </c>
      <c r="G364" s="9">
        <v>2024</v>
      </c>
      <c r="H364" s="10">
        <v>45397</v>
      </c>
      <c r="I364" s="10">
        <v>45529</v>
      </c>
      <c r="J364" s="34">
        <v>2981339.1597799999</v>
      </c>
      <c r="K364" s="8" t="s">
        <v>378</v>
      </c>
      <c r="L364" s="95"/>
    </row>
    <row r="365" spans="1:12" ht="18.75" x14ac:dyDescent="0.25">
      <c r="A365" s="7"/>
      <c r="B365" s="97" t="s">
        <v>425</v>
      </c>
      <c r="C365" s="97"/>
      <c r="D365" s="97"/>
      <c r="E365" s="8"/>
      <c r="F365" s="9"/>
      <c r="G365" s="9"/>
      <c r="H365" s="10"/>
      <c r="I365" s="10"/>
      <c r="J365" s="34">
        <v>8609484.5</v>
      </c>
      <c r="K365" s="8" t="s">
        <v>378</v>
      </c>
      <c r="L365" s="95"/>
    </row>
    <row r="366" spans="1:12" ht="18.75" x14ac:dyDescent="0.25">
      <c r="A366" s="7"/>
      <c r="B366" s="97" t="s">
        <v>429</v>
      </c>
      <c r="C366" s="97"/>
      <c r="D366" s="97"/>
      <c r="E366" s="8"/>
      <c r="F366" s="9"/>
      <c r="G366" s="9"/>
      <c r="H366" s="10"/>
      <c r="I366" s="10"/>
      <c r="J366" s="34">
        <v>1693657.23</v>
      </c>
      <c r="K366" s="8" t="s">
        <v>378</v>
      </c>
      <c r="L366" s="96"/>
    </row>
    <row r="367" spans="1:12" ht="18.75" x14ac:dyDescent="0.25">
      <c r="A367" s="23"/>
      <c r="B367" s="27">
        <v>23</v>
      </c>
      <c r="C367" s="24"/>
      <c r="D367" s="24"/>
      <c r="E367" s="24"/>
      <c r="F367" s="25"/>
      <c r="G367" s="25"/>
      <c r="H367" s="26"/>
      <c r="I367" s="26"/>
      <c r="J367" s="32">
        <f>SUM(J342:J366)</f>
        <v>137146093.76623103</v>
      </c>
      <c r="K367" s="24"/>
      <c r="L367" s="55"/>
    </row>
    <row r="368" spans="1:12" ht="18.75" x14ac:dyDescent="0.25">
      <c r="A368" s="7">
        <v>314</v>
      </c>
      <c r="B368" s="17" t="s">
        <v>27</v>
      </c>
      <c r="C368" s="33" t="s">
        <v>355</v>
      </c>
      <c r="D368" s="8" t="s">
        <v>11</v>
      </c>
      <c r="E368" s="8" t="s">
        <v>12</v>
      </c>
      <c r="F368" s="9" t="s">
        <v>13</v>
      </c>
      <c r="G368" s="9">
        <v>2024</v>
      </c>
      <c r="H368" s="10">
        <v>45397</v>
      </c>
      <c r="I368" s="10">
        <v>45529</v>
      </c>
      <c r="J368" s="65">
        <v>7899274.0099999998</v>
      </c>
      <c r="K368" s="8" t="s">
        <v>378</v>
      </c>
      <c r="L368" s="94" t="s">
        <v>393</v>
      </c>
    </row>
    <row r="369" spans="1:12" ht="18.75" x14ac:dyDescent="0.25">
      <c r="A369" s="7">
        <v>315</v>
      </c>
      <c r="B369" s="17" t="s">
        <v>27</v>
      </c>
      <c r="C369" s="33" t="s">
        <v>356</v>
      </c>
      <c r="D369" s="8" t="s">
        <v>11</v>
      </c>
      <c r="E369" s="8" t="s">
        <v>12</v>
      </c>
      <c r="F369" s="9" t="s">
        <v>13</v>
      </c>
      <c r="G369" s="9">
        <v>2024</v>
      </c>
      <c r="H369" s="10">
        <v>45397</v>
      </c>
      <c r="I369" s="10">
        <v>45529</v>
      </c>
      <c r="J369" s="65">
        <v>3339198.63</v>
      </c>
      <c r="K369" s="8" t="s">
        <v>378</v>
      </c>
      <c r="L369" s="95"/>
    </row>
    <row r="370" spans="1:12" ht="37.5" x14ac:dyDescent="0.25">
      <c r="A370" s="7">
        <v>316</v>
      </c>
      <c r="B370" s="17" t="s">
        <v>27</v>
      </c>
      <c r="C370" s="33" t="s">
        <v>357</v>
      </c>
      <c r="D370" s="8" t="s">
        <v>11</v>
      </c>
      <c r="E370" s="8" t="s">
        <v>12</v>
      </c>
      <c r="F370" s="9" t="s">
        <v>13</v>
      </c>
      <c r="G370" s="9">
        <v>2024</v>
      </c>
      <c r="H370" s="10">
        <v>45397</v>
      </c>
      <c r="I370" s="10">
        <v>45529</v>
      </c>
      <c r="J370" s="65">
        <v>2713651.96</v>
      </c>
      <c r="K370" s="8" t="s">
        <v>378</v>
      </c>
      <c r="L370" s="95"/>
    </row>
    <row r="371" spans="1:12" ht="18.75" x14ac:dyDescent="0.25">
      <c r="A371" s="7">
        <v>317</v>
      </c>
      <c r="B371" s="17" t="s">
        <v>27</v>
      </c>
      <c r="C371" s="33" t="s">
        <v>358</v>
      </c>
      <c r="D371" s="8" t="s">
        <v>11</v>
      </c>
      <c r="E371" s="8" t="s">
        <v>12</v>
      </c>
      <c r="F371" s="9" t="s">
        <v>13</v>
      </c>
      <c r="G371" s="9">
        <v>2024</v>
      </c>
      <c r="H371" s="10">
        <v>45397</v>
      </c>
      <c r="I371" s="10">
        <v>45529</v>
      </c>
      <c r="J371" s="65">
        <v>2517921.7400000002</v>
      </c>
      <c r="K371" s="8" t="s">
        <v>378</v>
      </c>
      <c r="L371" s="95"/>
    </row>
    <row r="372" spans="1:12" ht="37.5" x14ac:dyDescent="0.25">
      <c r="A372" s="7">
        <v>318</v>
      </c>
      <c r="B372" s="17" t="s">
        <v>27</v>
      </c>
      <c r="C372" s="33" t="s">
        <v>359</v>
      </c>
      <c r="D372" s="8" t="s">
        <v>11</v>
      </c>
      <c r="E372" s="8" t="s">
        <v>12</v>
      </c>
      <c r="F372" s="9" t="s">
        <v>13</v>
      </c>
      <c r="G372" s="9">
        <v>2024</v>
      </c>
      <c r="H372" s="10">
        <v>45397</v>
      </c>
      <c r="I372" s="10">
        <v>45529</v>
      </c>
      <c r="J372" s="65">
        <v>11818253.6</v>
      </c>
      <c r="K372" s="8" t="s">
        <v>378</v>
      </c>
      <c r="L372" s="95"/>
    </row>
    <row r="373" spans="1:12" ht="21" customHeight="1" x14ac:dyDescent="0.25">
      <c r="A373" s="7">
        <v>319</v>
      </c>
      <c r="B373" s="17" t="s">
        <v>27</v>
      </c>
      <c r="C373" s="33" t="s">
        <v>360</v>
      </c>
      <c r="D373" s="8" t="s">
        <v>11</v>
      </c>
      <c r="E373" s="8" t="s">
        <v>12</v>
      </c>
      <c r="F373" s="9" t="s">
        <v>13</v>
      </c>
      <c r="G373" s="9">
        <v>2024</v>
      </c>
      <c r="H373" s="10">
        <v>45397</v>
      </c>
      <c r="I373" s="10">
        <v>45529</v>
      </c>
      <c r="J373" s="65">
        <v>7474765.3499999996</v>
      </c>
      <c r="K373" s="8" t="s">
        <v>378</v>
      </c>
      <c r="L373" s="95"/>
    </row>
    <row r="374" spans="1:12" ht="23.25" customHeight="1" x14ac:dyDescent="0.25">
      <c r="A374" s="7">
        <v>320</v>
      </c>
      <c r="B374" s="17" t="s">
        <v>27</v>
      </c>
      <c r="C374" s="33" t="s">
        <v>361</v>
      </c>
      <c r="D374" s="8" t="s">
        <v>11</v>
      </c>
      <c r="E374" s="8" t="s">
        <v>12</v>
      </c>
      <c r="F374" s="9" t="s">
        <v>13</v>
      </c>
      <c r="G374" s="9">
        <v>2024</v>
      </c>
      <c r="H374" s="10">
        <v>45397</v>
      </c>
      <c r="I374" s="10">
        <v>45529</v>
      </c>
      <c r="J374" s="65">
        <v>5765909.9900000002</v>
      </c>
      <c r="K374" s="8" t="s">
        <v>378</v>
      </c>
      <c r="L374" s="95"/>
    </row>
    <row r="375" spans="1:12" ht="37.5" x14ac:dyDescent="0.25">
      <c r="A375" s="7">
        <v>321</v>
      </c>
      <c r="B375" s="17" t="s">
        <v>27</v>
      </c>
      <c r="C375" s="33" t="s">
        <v>362</v>
      </c>
      <c r="D375" s="8" t="s">
        <v>11</v>
      </c>
      <c r="E375" s="8" t="s">
        <v>12</v>
      </c>
      <c r="F375" s="9" t="s">
        <v>13</v>
      </c>
      <c r="G375" s="9">
        <v>2024</v>
      </c>
      <c r="H375" s="10">
        <v>45397</v>
      </c>
      <c r="I375" s="10">
        <v>45529</v>
      </c>
      <c r="J375" s="65">
        <v>5219418.08</v>
      </c>
      <c r="K375" s="8" t="s">
        <v>378</v>
      </c>
      <c r="L375" s="95"/>
    </row>
    <row r="376" spans="1:12" ht="37.5" x14ac:dyDescent="0.25">
      <c r="A376" s="7">
        <v>322</v>
      </c>
      <c r="B376" s="17" t="s">
        <v>27</v>
      </c>
      <c r="C376" s="33" t="s">
        <v>363</v>
      </c>
      <c r="D376" s="8" t="s">
        <v>11</v>
      </c>
      <c r="E376" s="8" t="s">
        <v>12</v>
      </c>
      <c r="F376" s="9" t="s">
        <v>13</v>
      </c>
      <c r="G376" s="9">
        <v>2024</v>
      </c>
      <c r="H376" s="10">
        <v>45397</v>
      </c>
      <c r="I376" s="10">
        <v>45529</v>
      </c>
      <c r="J376" s="65">
        <v>1207298.5600000001</v>
      </c>
      <c r="K376" s="8" t="s">
        <v>378</v>
      </c>
      <c r="L376" s="95"/>
    </row>
    <row r="377" spans="1:12" ht="37.5" x14ac:dyDescent="0.25">
      <c r="A377" s="7">
        <v>323</v>
      </c>
      <c r="B377" s="17" t="s">
        <v>27</v>
      </c>
      <c r="C377" s="33" t="s">
        <v>364</v>
      </c>
      <c r="D377" s="8" t="s">
        <v>11</v>
      </c>
      <c r="E377" s="8" t="s">
        <v>12</v>
      </c>
      <c r="F377" s="9" t="s">
        <v>13</v>
      </c>
      <c r="G377" s="9">
        <v>2024</v>
      </c>
      <c r="H377" s="10">
        <v>45397</v>
      </c>
      <c r="I377" s="10">
        <v>45529</v>
      </c>
      <c r="J377" s="65">
        <v>8566414.5199999996</v>
      </c>
      <c r="K377" s="8" t="s">
        <v>378</v>
      </c>
      <c r="L377" s="95"/>
    </row>
    <row r="378" spans="1:12" ht="37.5" x14ac:dyDescent="0.25">
      <c r="A378" s="7">
        <v>324</v>
      </c>
      <c r="B378" s="17" t="s">
        <v>27</v>
      </c>
      <c r="C378" s="33" t="s">
        <v>365</v>
      </c>
      <c r="D378" s="8" t="s">
        <v>11</v>
      </c>
      <c r="E378" s="8" t="s">
        <v>12</v>
      </c>
      <c r="F378" s="9" t="s">
        <v>13</v>
      </c>
      <c r="G378" s="9">
        <v>2024</v>
      </c>
      <c r="H378" s="10">
        <v>45397</v>
      </c>
      <c r="I378" s="10">
        <v>45529</v>
      </c>
      <c r="J378" s="65">
        <v>4124258.36</v>
      </c>
      <c r="K378" s="8" t="s">
        <v>378</v>
      </c>
      <c r="L378" s="95"/>
    </row>
    <row r="379" spans="1:12" ht="37.5" x14ac:dyDescent="0.25">
      <c r="A379" s="7">
        <v>325</v>
      </c>
      <c r="B379" s="17" t="s">
        <v>27</v>
      </c>
      <c r="C379" s="33" t="s">
        <v>366</v>
      </c>
      <c r="D379" s="8" t="s">
        <v>11</v>
      </c>
      <c r="E379" s="8" t="s">
        <v>12</v>
      </c>
      <c r="F379" s="9" t="s">
        <v>13</v>
      </c>
      <c r="G379" s="9">
        <v>2024</v>
      </c>
      <c r="H379" s="10">
        <v>45397</v>
      </c>
      <c r="I379" s="10">
        <v>45529</v>
      </c>
      <c r="J379" s="65">
        <v>7468009.2199999997</v>
      </c>
      <c r="K379" s="8" t="s">
        <v>378</v>
      </c>
      <c r="L379" s="95"/>
    </row>
    <row r="380" spans="1:12" ht="37.5" x14ac:dyDescent="0.25">
      <c r="A380" s="7">
        <v>326</v>
      </c>
      <c r="B380" s="17" t="s">
        <v>27</v>
      </c>
      <c r="C380" s="33" t="s">
        <v>367</v>
      </c>
      <c r="D380" s="8" t="s">
        <v>11</v>
      </c>
      <c r="E380" s="8" t="s">
        <v>12</v>
      </c>
      <c r="F380" s="9" t="s">
        <v>13</v>
      </c>
      <c r="G380" s="9">
        <v>2024</v>
      </c>
      <c r="H380" s="10">
        <v>45397</v>
      </c>
      <c r="I380" s="10">
        <v>45529</v>
      </c>
      <c r="J380" s="65">
        <v>3457185.9</v>
      </c>
      <c r="K380" s="8" t="s">
        <v>378</v>
      </c>
      <c r="L380" s="95"/>
    </row>
    <row r="381" spans="1:12" ht="18.75" x14ac:dyDescent="0.25">
      <c r="A381" s="7">
        <v>327</v>
      </c>
      <c r="B381" s="17" t="s">
        <v>27</v>
      </c>
      <c r="C381" s="33" t="s">
        <v>368</v>
      </c>
      <c r="D381" s="8" t="s">
        <v>11</v>
      </c>
      <c r="E381" s="8" t="s">
        <v>12</v>
      </c>
      <c r="F381" s="9" t="s">
        <v>13</v>
      </c>
      <c r="G381" s="9">
        <v>2024</v>
      </c>
      <c r="H381" s="10">
        <v>45397</v>
      </c>
      <c r="I381" s="10">
        <v>45529</v>
      </c>
      <c r="J381" s="65">
        <v>6321455.5199999996</v>
      </c>
      <c r="K381" s="8" t="s">
        <v>378</v>
      </c>
      <c r="L381" s="95"/>
    </row>
    <row r="382" spans="1:12" ht="18.75" x14ac:dyDescent="0.25">
      <c r="A382" s="7">
        <v>328</v>
      </c>
      <c r="B382" s="17" t="s">
        <v>27</v>
      </c>
      <c r="C382" s="33" t="s">
        <v>369</v>
      </c>
      <c r="D382" s="8" t="s">
        <v>11</v>
      </c>
      <c r="E382" s="8" t="s">
        <v>12</v>
      </c>
      <c r="F382" s="9" t="s">
        <v>13</v>
      </c>
      <c r="G382" s="9">
        <v>2024</v>
      </c>
      <c r="H382" s="10">
        <v>45397</v>
      </c>
      <c r="I382" s="10">
        <v>45529</v>
      </c>
      <c r="J382" s="65">
        <v>4526191.66</v>
      </c>
      <c r="K382" s="8" t="s">
        <v>378</v>
      </c>
      <c r="L382" s="95"/>
    </row>
    <row r="383" spans="1:12" ht="37.5" x14ac:dyDescent="0.25">
      <c r="A383" s="7">
        <v>329</v>
      </c>
      <c r="B383" s="17" t="s">
        <v>27</v>
      </c>
      <c r="C383" s="33" t="s">
        <v>370</v>
      </c>
      <c r="D383" s="8" t="s">
        <v>11</v>
      </c>
      <c r="E383" s="8" t="s">
        <v>12</v>
      </c>
      <c r="F383" s="9" t="s">
        <v>13</v>
      </c>
      <c r="G383" s="9">
        <v>2024</v>
      </c>
      <c r="H383" s="10">
        <v>45397</v>
      </c>
      <c r="I383" s="10">
        <v>45529</v>
      </c>
      <c r="J383" s="65">
        <v>2399099.23</v>
      </c>
      <c r="K383" s="8" t="s">
        <v>378</v>
      </c>
      <c r="L383" s="95"/>
    </row>
    <row r="384" spans="1:12" ht="18.75" x14ac:dyDescent="0.25">
      <c r="A384" s="7">
        <v>330</v>
      </c>
      <c r="B384" s="17" t="s">
        <v>27</v>
      </c>
      <c r="C384" s="33" t="s">
        <v>371</v>
      </c>
      <c r="D384" s="8" t="s">
        <v>11</v>
      </c>
      <c r="E384" s="8" t="s">
        <v>12</v>
      </c>
      <c r="F384" s="9" t="s">
        <v>13</v>
      </c>
      <c r="G384" s="9">
        <v>2024</v>
      </c>
      <c r="H384" s="10">
        <v>45397</v>
      </c>
      <c r="I384" s="10">
        <v>45529</v>
      </c>
      <c r="J384" s="65">
        <v>1418314.83</v>
      </c>
      <c r="K384" s="8" t="s">
        <v>378</v>
      </c>
      <c r="L384" s="95"/>
    </row>
    <row r="385" spans="1:12" ht="18.75" x14ac:dyDescent="0.25">
      <c r="A385" s="7"/>
      <c r="B385" s="97" t="s">
        <v>426</v>
      </c>
      <c r="C385" s="97"/>
      <c r="D385" s="97"/>
      <c r="E385" s="8"/>
      <c r="F385" s="9"/>
      <c r="G385" s="9"/>
      <c r="H385" s="10"/>
      <c r="I385" s="10"/>
      <c r="J385" s="65">
        <v>2422561.7999999998</v>
      </c>
      <c r="K385" s="8" t="s">
        <v>378</v>
      </c>
      <c r="L385" s="95"/>
    </row>
    <row r="386" spans="1:12" ht="18.75" x14ac:dyDescent="0.25">
      <c r="A386" s="7"/>
      <c r="B386" s="97" t="s">
        <v>430</v>
      </c>
      <c r="C386" s="97"/>
      <c r="D386" s="97"/>
      <c r="E386" s="8"/>
      <c r="F386" s="9"/>
      <c r="G386" s="9"/>
      <c r="H386" s="10"/>
      <c r="I386" s="10"/>
      <c r="J386" s="65">
        <v>476566.2</v>
      </c>
      <c r="K386" s="8" t="s">
        <v>378</v>
      </c>
      <c r="L386" s="96"/>
    </row>
    <row r="387" spans="1:12" ht="18.75" x14ac:dyDescent="0.25">
      <c r="A387" s="47"/>
      <c r="B387" s="47">
        <v>17</v>
      </c>
      <c r="C387" s="47"/>
      <c r="D387" s="47"/>
      <c r="E387" s="47"/>
      <c r="F387" s="47"/>
      <c r="G387" s="47"/>
      <c r="H387" s="47"/>
      <c r="I387" s="47"/>
      <c r="J387" s="31">
        <f>SUM(J368:J386)</f>
        <v>89135749.159999996</v>
      </c>
      <c r="K387" s="47"/>
      <c r="L387" s="50"/>
    </row>
    <row r="388" spans="1:12" ht="18.75" x14ac:dyDescent="0.25">
      <c r="A388" s="47"/>
      <c r="B388" s="98" t="s">
        <v>435</v>
      </c>
      <c r="C388" s="99"/>
      <c r="D388" s="100"/>
      <c r="E388" s="47"/>
      <c r="F388" s="47"/>
      <c r="G388" s="47"/>
      <c r="H388" s="47"/>
      <c r="I388" s="47"/>
      <c r="J388" s="31">
        <f>J52+J64+J90+J96+J118+J137+J187+J206+J220+J248+J262+J304+J316+J339+J365+J385</f>
        <v>110054845.87</v>
      </c>
      <c r="K388" s="47"/>
      <c r="L388" s="50"/>
    </row>
    <row r="389" spans="1:12" ht="18.75" x14ac:dyDescent="0.25">
      <c r="A389" s="47"/>
      <c r="B389" s="98" t="s">
        <v>436</v>
      </c>
      <c r="C389" s="99"/>
      <c r="D389" s="100"/>
      <c r="E389" s="47"/>
      <c r="F389" s="47"/>
      <c r="G389" s="47"/>
      <c r="H389" s="47"/>
      <c r="I389" s="47"/>
      <c r="J389" s="31">
        <f>J53+J65+J91+J97+J119+J138+J188+J207+J221+J249+J263+J305+J317+J340+J366+J386</f>
        <v>21649982.120000001</v>
      </c>
      <c r="K389" s="47"/>
      <c r="L389" s="50"/>
    </row>
    <row r="390" spans="1:12" ht="18.75" x14ac:dyDescent="0.25">
      <c r="A390" s="47"/>
      <c r="B390" s="104" t="s">
        <v>464</v>
      </c>
      <c r="C390" s="104"/>
      <c r="D390" s="47"/>
      <c r="E390" s="47"/>
      <c r="F390" s="47"/>
      <c r="G390" s="47"/>
      <c r="H390" s="47"/>
      <c r="I390" s="47"/>
      <c r="J390" s="31">
        <f>J54+J66+J92+J98+J120+J139+J189+J208+J222+J250+J264+J306+J318+J341+J367+J387</f>
        <v>2044688555.4192314</v>
      </c>
      <c r="K390" s="47"/>
      <c r="L390" s="50"/>
    </row>
  </sheetData>
  <mergeCells count="53">
    <mergeCell ref="B388:D388"/>
    <mergeCell ref="B389:D389"/>
    <mergeCell ref="B390:C390"/>
    <mergeCell ref="L342:L366"/>
    <mergeCell ref="B365:D365"/>
    <mergeCell ref="B366:D366"/>
    <mergeCell ref="L368:L386"/>
    <mergeCell ref="B385:D385"/>
    <mergeCell ref="B386:D386"/>
    <mergeCell ref="L307:L317"/>
    <mergeCell ref="B316:D316"/>
    <mergeCell ref="B317:D317"/>
    <mergeCell ref="L319:L340"/>
    <mergeCell ref="B339:D339"/>
    <mergeCell ref="B340:D340"/>
    <mergeCell ref="L251:L263"/>
    <mergeCell ref="B262:D262"/>
    <mergeCell ref="B263:D263"/>
    <mergeCell ref="L265:L305"/>
    <mergeCell ref="B304:D304"/>
    <mergeCell ref="B305:D305"/>
    <mergeCell ref="L209:L221"/>
    <mergeCell ref="B220:D220"/>
    <mergeCell ref="B221:D221"/>
    <mergeCell ref="L223:L249"/>
    <mergeCell ref="B248:D248"/>
    <mergeCell ref="B249:D249"/>
    <mergeCell ref="L140:L188"/>
    <mergeCell ref="B187:D187"/>
    <mergeCell ref="B188:D188"/>
    <mergeCell ref="L190:L207"/>
    <mergeCell ref="B206:D206"/>
    <mergeCell ref="B207:D207"/>
    <mergeCell ref="L99:L119"/>
    <mergeCell ref="B118:D118"/>
    <mergeCell ref="B119:D119"/>
    <mergeCell ref="L121:L138"/>
    <mergeCell ref="B137:D137"/>
    <mergeCell ref="B138:D138"/>
    <mergeCell ref="L67:L91"/>
    <mergeCell ref="B90:D90"/>
    <mergeCell ref="B91:D91"/>
    <mergeCell ref="L93:L97"/>
    <mergeCell ref="B96:D96"/>
    <mergeCell ref="B97:D97"/>
    <mergeCell ref="L55:L65"/>
    <mergeCell ref="B64:D64"/>
    <mergeCell ref="B65:D65"/>
    <mergeCell ref="J1:K1"/>
    <mergeCell ref="A8:L8"/>
    <mergeCell ref="L10:L53"/>
    <mergeCell ref="B52:D52"/>
    <mergeCell ref="B53:D5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0"/>
  <sheetViews>
    <sheetView topLeftCell="A7" zoomScale="80" zoomScaleNormal="80" workbookViewId="0">
      <selection activeCell="B29" sqref="B29"/>
    </sheetView>
  </sheetViews>
  <sheetFormatPr defaultRowHeight="15" x14ac:dyDescent="0.25"/>
  <cols>
    <col min="2" max="2" width="28" customWidth="1"/>
    <col min="3" max="3" width="40.5703125" customWidth="1"/>
    <col min="4" max="4" width="14.5703125" customWidth="1"/>
    <col min="5" max="5" width="21.42578125" customWidth="1"/>
    <col min="6" max="6" width="11.85546875" customWidth="1"/>
    <col min="7" max="7" width="9.85546875" customWidth="1"/>
    <col min="8" max="8" width="14" customWidth="1"/>
    <col min="9" max="9" width="12.7109375" customWidth="1"/>
    <col min="10" max="10" width="24.28515625" customWidth="1"/>
    <col min="11" max="11" width="36.140625" customWidth="1"/>
    <col min="12" max="12" width="22.28515625" customWidth="1"/>
  </cols>
  <sheetData>
    <row r="1" spans="1:12" ht="111.75" customHeight="1" x14ac:dyDescent="0.25">
      <c r="B1" s="15"/>
      <c r="C1" s="22"/>
      <c r="J1" s="105" t="s">
        <v>32</v>
      </c>
      <c r="K1" s="105"/>
    </row>
    <row r="2" spans="1:12" ht="26.25" x14ac:dyDescent="0.25">
      <c r="B2" s="15"/>
      <c r="C2" s="22"/>
      <c r="J2" s="37"/>
      <c r="K2" s="20"/>
    </row>
    <row r="3" spans="1:12" ht="27.75" x14ac:dyDescent="0.4">
      <c r="B3" s="15"/>
      <c r="C3" s="22"/>
      <c r="J3" s="67" t="s">
        <v>447</v>
      </c>
      <c r="K3" s="20"/>
    </row>
    <row r="4" spans="1:12" ht="27.75" x14ac:dyDescent="0.4">
      <c r="B4" s="15"/>
      <c r="C4" s="22"/>
      <c r="J4" s="67" t="s">
        <v>444</v>
      </c>
      <c r="K4" s="20"/>
    </row>
    <row r="5" spans="1:12" ht="27.75" x14ac:dyDescent="0.4">
      <c r="B5" s="15"/>
      <c r="C5" s="22"/>
      <c r="J5" s="67" t="s">
        <v>445</v>
      </c>
      <c r="K5" s="20"/>
    </row>
    <row r="6" spans="1:12" ht="27.75" x14ac:dyDescent="0.4">
      <c r="B6" s="15"/>
      <c r="C6" s="22"/>
      <c r="J6" s="67" t="s">
        <v>446</v>
      </c>
      <c r="K6" s="20"/>
    </row>
    <row r="7" spans="1:12" ht="27.75" x14ac:dyDescent="0.4">
      <c r="B7" s="15"/>
      <c r="C7" s="22"/>
      <c r="J7" s="67"/>
      <c r="K7" s="20"/>
    </row>
    <row r="8" spans="1:12" ht="27.75" x14ac:dyDescent="0.4">
      <c r="B8" s="15"/>
      <c r="C8" s="22"/>
      <c r="J8" s="67"/>
      <c r="K8" s="20"/>
    </row>
    <row r="9" spans="1:12" ht="125.25" customHeight="1" x14ac:dyDescent="0.25">
      <c r="A9" s="106" t="s">
        <v>33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 ht="75" x14ac:dyDescent="0.25">
      <c r="A10" s="4" t="s">
        <v>0</v>
      </c>
      <c r="B10" s="4" t="s">
        <v>1</v>
      </c>
      <c r="C10" s="5" t="s">
        <v>2</v>
      </c>
      <c r="D10" s="6" t="s">
        <v>437</v>
      </c>
      <c r="E10" s="6" t="s">
        <v>4</v>
      </c>
      <c r="F10" s="6" t="s">
        <v>5</v>
      </c>
      <c r="G10" s="6" t="s">
        <v>438</v>
      </c>
      <c r="H10" s="6" t="s">
        <v>6</v>
      </c>
      <c r="I10" s="6" t="s">
        <v>7</v>
      </c>
      <c r="J10" s="30" t="s">
        <v>8</v>
      </c>
      <c r="K10" s="6" t="s">
        <v>9</v>
      </c>
      <c r="L10" s="6" t="s">
        <v>381</v>
      </c>
    </row>
    <row r="11" spans="1:12" ht="18.75" x14ac:dyDescent="0.25">
      <c r="A11" s="7">
        <v>1</v>
      </c>
      <c r="B11" s="17" t="s">
        <v>10</v>
      </c>
      <c r="C11" s="40" t="s">
        <v>34</v>
      </c>
      <c r="D11" s="8" t="s">
        <v>11</v>
      </c>
      <c r="E11" s="8" t="s">
        <v>12</v>
      </c>
      <c r="F11" s="9" t="s">
        <v>13</v>
      </c>
      <c r="G11" s="9">
        <v>2024</v>
      </c>
      <c r="H11" s="10">
        <v>45397</v>
      </c>
      <c r="I11" s="10">
        <v>45529</v>
      </c>
      <c r="J11" s="59">
        <v>5165068.1500000004</v>
      </c>
      <c r="K11" s="8" t="s">
        <v>378</v>
      </c>
      <c r="L11" s="94" t="s">
        <v>382</v>
      </c>
    </row>
    <row r="12" spans="1:12" ht="18.75" x14ac:dyDescent="0.25">
      <c r="A12" s="7">
        <v>2</v>
      </c>
      <c r="B12" s="17" t="s">
        <v>10</v>
      </c>
      <c r="C12" s="40" t="s">
        <v>35</v>
      </c>
      <c r="D12" s="8" t="s">
        <v>11</v>
      </c>
      <c r="E12" s="8" t="s">
        <v>12</v>
      </c>
      <c r="F12" s="9" t="s">
        <v>13</v>
      </c>
      <c r="G12" s="9">
        <v>2024</v>
      </c>
      <c r="H12" s="10">
        <v>45397</v>
      </c>
      <c r="I12" s="10">
        <v>45529</v>
      </c>
      <c r="J12" s="59">
        <v>4612762.01</v>
      </c>
      <c r="K12" s="8" t="s">
        <v>378</v>
      </c>
      <c r="L12" s="95"/>
    </row>
    <row r="13" spans="1:12" ht="18.75" x14ac:dyDescent="0.25">
      <c r="A13" s="7">
        <v>3</v>
      </c>
      <c r="B13" s="17" t="s">
        <v>10</v>
      </c>
      <c r="C13" s="40" t="s">
        <v>36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4846818.29</v>
      </c>
      <c r="K13" s="8" t="s">
        <v>378</v>
      </c>
      <c r="L13" s="95"/>
    </row>
    <row r="14" spans="1:12" ht="18.75" x14ac:dyDescent="0.25">
      <c r="A14" s="7">
        <v>4</v>
      </c>
      <c r="B14" s="17" t="s">
        <v>10</v>
      </c>
      <c r="C14" s="40" t="s">
        <v>37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6870548.7999999998</v>
      </c>
      <c r="K14" s="8" t="s">
        <v>378</v>
      </c>
      <c r="L14" s="95"/>
    </row>
    <row r="15" spans="1:12" ht="18.75" x14ac:dyDescent="0.25">
      <c r="A15" s="7">
        <v>5</v>
      </c>
      <c r="B15" s="17" t="s">
        <v>10</v>
      </c>
      <c r="C15" s="40" t="s">
        <v>38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6047845.8799999999</v>
      </c>
      <c r="K15" s="8" t="s">
        <v>378</v>
      </c>
      <c r="L15" s="95"/>
    </row>
    <row r="16" spans="1:12" ht="18.75" x14ac:dyDescent="0.25">
      <c r="A16" s="7">
        <v>6</v>
      </c>
      <c r="B16" s="17" t="s">
        <v>10</v>
      </c>
      <c r="C16" s="40" t="s">
        <v>39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5158173.2</v>
      </c>
      <c r="K16" s="8" t="s">
        <v>378</v>
      </c>
      <c r="L16" s="95"/>
    </row>
    <row r="17" spans="1:12" ht="18.75" x14ac:dyDescent="0.25">
      <c r="A17" s="7">
        <v>7</v>
      </c>
      <c r="B17" s="17" t="s">
        <v>10</v>
      </c>
      <c r="C17" s="40" t="s">
        <v>40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3502023.12</v>
      </c>
      <c r="K17" s="8" t="s">
        <v>378</v>
      </c>
      <c r="L17" s="95"/>
    </row>
    <row r="18" spans="1:12" ht="18.75" x14ac:dyDescent="0.25">
      <c r="A18" s="7">
        <v>8</v>
      </c>
      <c r="B18" s="17" t="s">
        <v>10</v>
      </c>
      <c r="C18" s="40" t="s">
        <v>41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4695135.93</v>
      </c>
      <c r="K18" s="8" t="s">
        <v>378</v>
      </c>
      <c r="L18" s="95"/>
    </row>
    <row r="19" spans="1:12" ht="18.75" x14ac:dyDescent="0.25">
      <c r="A19" s="7">
        <v>9</v>
      </c>
      <c r="B19" s="17" t="s">
        <v>10</v>
      </c>
      <c r="C19" s="40" t="s">
        <v>42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10280686.73</v>
      </c>
      <c r="K19" s="8" t="s">
        <v>378</v>
      </c>
      <c r="L19" s="95"/>
    </row>
    <row r="20" spans="1:12" ht="18.75" x14ac:dyDescent="0.25">
      <c r="A20" s="7">
        <v>10</v>
      </c>
      <c r="B20" s="17" t="s">
        <v>10</v>
      </c>
      <c r="C20" s="40" t="s">
        <v>43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5900853.1500000004</v>
      </c>
      <c r="K20" s="8" t="s">
        <v>378</v>
      </c>
      <c r="L20" s="95"/>
    </row>
    <row r="21" spans="1:12" ht="18.75" x14ac:dyDescent="0.25">
      <c r="A21" s="7">
        <v>11</v>
      </c>
      <c r="B21" s="17" t="s">
        <v>10</v>
      </c>
      <c r="C21" s="40" t="s">
        <v>44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6922975.8399999999</v>
      </c>
      <c r="K21" s="8" t="s">
        <v>378</v>
      </c>
      <c r="L21" s="95"/>
    </row>
    <row r="22" spans="1:12" ht="18.75" x14ac:dyDescent="0.25">
      <c r="A22" s="7">
        <v>12</v>
      </c>
      <c r="B22" s="17" t="s">
        <v>10</v>
      </c>
      <c r="C22" s="40" t="s">
        <v>45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6174314.6399999997</v>
      </c>
      <c r="K22" s="8" t="s">
        <v>378</v>
      </c>
      <c r="L22" s="95"/>
    </row>
    <row r="23" spans="1:12" ht="18.75" x14ac:dyDescent="0.25">
      <c r="A23" s="7">
        <v>13</v>
      </c>
      <c r="B23" s="17" t="s">
        <v>10</v>
      </c>
      <c r="C23" s="40" t="s">
        <v>46</v>
      </c>
      <c r="D23" s="8" t="s">
        <v>11</v>
      </c>
      <c r="E23" s="8" t="s">
        <v>12</v>
      </c>
      <c r="F23" s="9" t="s">
        <v>13</v>
      </c>
      <c r="G23" s="9">
        <v>2024</v>
      </c>
      <c r="H23" s="10">
        <v>45397</v>
      </c>
      <c r="I23" s="10">
        <v>45529</v>
      </c>
      <c r="J23" s="59">
        <v>9255020.7599999998</v>
      </c>
      <c r="K23" s="8" t="s">
        <v>378</v>
      </c>
      <c r="L23" s="95"/>
    </row>
    <row r="24" spans="1:12" ht="18.75" x14ac:dyDescent="0.25">
      <c r="A24" s="7">
        <v>14</v>
      </c>
      <c r="B24" s="17" t="s">
        <v>10</v>
      </c>
      <c r="C24" s="40" t="s">
        <v>47</v>
      </c>
      <c r="D24" s="8" t="s">
        <v>11</v>
      </c>
      <c r="E24" s="8" t="s">
        <v>12</v>
      </c>
      <c r="F24" s="9" t="s">
        <v>13</v>
      </c>
      <c r="G24" s="9">
        <v>2024</v>
      </c>
      <c r="H24" s="10">
        <v>45397</v>
      </c>
      <c r="I24" s="10">
        <v>45529</v>
      </c>
      <c r="J24" s="59">
        <v>7499238.0499999998</v>
      </c>
      <c r="K24" s="8" t="s">
        <v>378</v>
      </c>
      <c r="L24" s="95"/>
    </row>
    <row r="25" spans="1:12" ht="18.75" x14ac:dyDescent="0.25">
      <c r="A25" s="7">
        <v>15</v>
      </c>
      <c r="B25" s="17" t="s">
        <v>10</v>
      </c>
      <c r="C25" s="40" t="s">
        <v>48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2980188.27</v>
      </c>
      <c r="K25" s="8" t="s">
        <v>378</v>
      </c>
      <c r="L25" s="95"/>
    </row>
    <row r="26" spans="1:12" ht="56.25" x14ac:dyDescent="0.25">
      <c r="A26" s="7">
        <v>16</v>
      </c>
      <c r="B26" s="17" t="s">
        <v>10</v>
      </c>
      <c r="C26" s="40" t="s">
        <v>49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3202038.11</v>
      </c>
      <c r="K26" s="8" t="s">
        <v>378</v>
      </c>
      <c r="L26" s="95"/>
    </row>
    <row r="27" spans="1:12" ht="18.75" x14ac:dyDescent="0.25">
      <c r="A27" s="7">
        <v>17</v>
      </c>
      <c r="B27" s="17" t="s">
        <v>10</v>
      </c>
      <c r="C27" s="40" t="s">
        <v>50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2827169.3</v>
      </c>
      <c r="K27" s="8" t="s">
        <v>378</v>
      </c>
      <c r="L27" s="95"/>
    </row>
    <row r="28" spans="1:12" ht="18.75" x14ac:dyDescent="0.25">
      <c r="A28" s="7">
        <v>18</v>
      </c>
      <c r="B28" s="17" t="s">
        <v>10</v>
      </c>
      <c r="C28" s="40" t="s">
        <v>51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4612491.8600000003</v>
      </c>
      <c r="K28" s="8" t="s">
        <v>378</v>
      </c>
      <c r="L28" s="95"/>
    </row>
    <row r="29" spans="1:12" ht="18.75" x14ac:dyDescent="0.25">
      <c r="A29" s="7">
        <v>19</v>
      </c>
      <c r="B29" s="17" t="s">
        <v>10</v>
      </c>
      <c r="C29" s="40" t="s">
        <v>52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2475035.2799999998</v>
      </c>
      <c r="K29" s="8" t="s">
        <v>378</v>
      </c>
      <c r="L29" s="95"/>
    </row>
    <row r="30" spans="1:12" ht="18.75" x14ac:dyDescent="0.25">
      <c r="A30" s="7">
        <v>20</v>
      </c>
      <c r="B30" s="17" t="s">
        <v>10</v>
      </c>
      <c r="C30" s="40" t="s">
        <v>53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4670647.43</v>
      </c>
      <c r="K30" s="8" t="s">
        <v>378</v>
      </c>
      <c r="L30" s="95"/>
    </row>
    <row r="31" spans="1:12" ht="18.75" x14ac:dyDescent="0.25">
      <c r="A31" s="7">
        <v>21</v>
      </c>
      <c r="B31" s="17" t="s">
        <v>10</v>
      </c>
      <c r="C31" s="40" t="s">
        <v>54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9314183.8399999999</v>
      </c>
      <c r="K31" s="8" t="s">
        <v>378</v>
      </c>
      <c r="L31" s="95"/>
    </row>
    <row r="32" spans="1:12" ht="18.75" x14ac:dyDescent="0.25">
      <c r="A32" s="7">
        <v>22</v>
      </c>
      <c r="B32" s="17" t="s">
        <v>10</v>
      </c>
      <c r="C32" s="40" t="s">
        <v>55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2389445.5099999998</v>
      </c>
      <c r="K32" s="8" t="s">
        <v>378</v>
      </c>
      <c r="L32" s="95"/>
    </row>
    <row r="33" spans="1:12" ht="18.75" x14ac:dyDescent="0.25">
      <c r="A33" s="7">
        <v>23</v>
      </c>
      <c r="B33" s="17" t="s">
        <v>10</v>
      </c>
      <c r="C33" s="40" t="s">
        <v>56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3597859.66</v>
      </c>
      <c r="K33" s="8" t="s">
        <v>378</v>
      </c>
      <c r="L33" s="95"/>
    </row>
    <row r="34" spans="1:12" ht="18.75" x14ac:dyDescent="0.25">
      <c r="A34" s="7">
        <v>24</v>
      </c>
      <c r="B34" s="17" t="s">
        <v>10</v>
      </c>
      <c r="C34" s="40" t="s">
        <v>57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7112881.2800000003</v>
      </c>
      <c r="K34" s="8" t="s">
        <v>378</v>
      </c>
      <c r="L34" s="95"/>
    </row>
    <row r="35" spans="1:12" ht="18.75" x14ac:dyDescent="0.25">
      <c r="A35" s="7">
        <v>25</v>
      </c>
      <c r="B35" s="17" t="s">
        <v>10</v>
      </c>
      <c r="C35" s="40" t="s">
        <v>58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2461326.9500000002</v>
      </c>
      <c r="K35" s="8" t="s">
        <v>378</v>
      </c>
      <c r="L35" s="95"/>
    </row>
    <row r="36" spans="1:12" ht="37.5" x14ac:dyDescent="0.25">
      <c r="A36" s="7">
        <v>26</v>
      </c>
      <c r="B36" s="17" t="s">
        <v>10</v>
      </c>
      <c r="C36" s="40" t="s">
        <v>59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4340407.26</v>
      </c>
      <c r="K36" s="8" t="s">
        <v>378</v>
      </c>
      <c r="L36" s="95"/>
    </row>
    <row r="37" spans="1:12" ht="18.75" x14ac:dyDescent="0.25">
      <c r="A37" s="7">
        <v>27</v>
      </c>
      <c r="B37" s="17" t="s">
        <v>10</v>
      </c>
      <c r="C37" s="40" t="s">
        <v>60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2693508.82</v>
      </c>
      <c r="K37" s="8" t="s">
        <v>378</v>
      </c>
      <c r="L37" s="95"/>
    </row>
    <row r="38" spans="1:12" ht="18.75" x14ac:dyDescent="0.25">
      <c r="A38" s="7">
        <v>28</v>
      </c>
      <c r="B38" s="17" t="s">
        <v>10</v>
      </c>
      <c r="C38" s="40" t="s">
        <v>61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3062170.48</v>
      </c>
      <c r="K38" s="8" t="s">
        <v>378</v>
      </c>
      <c r="L38" s="95"/>
    </row>
    <row r="39" spans="1:12" ht="18.75" x14ac:dyDescent="0.25">
      <c r="A39" s="7">
        <v>29</v>
      </c>
      <c r="B39" s="17" t="s">
        <v>10</v>
      </c>
      <c r="C39" s="40" t="s">
        <v>62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2098302.12</v>
      </c>
      <c r="K39" s="8" t="s">
        <v>378</v>
      </c>
      <c r="L39" s="95"/>
    </row>
    <row r="40" spans="1:12" ht="25.5" customHeight="1" x14ac:dyDescent="0.25">
      <c r="A40" s="7">
        <v>30</v>
      </c>
      <c r="B40" s="17" t="s">
        <v>10</v>
      </c>
      <c r="C40" s="40" t="s">
        <v>63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4066270.47</v>
      </c>
      <c r="K40" s="8" t="s">
        <v>378</v>
      </c>
      <c r="L40" s="95"/>
    </row>
    <row r="41" spans="1:12" ht="37.5" x14ac:dyDescent="0.25">
      <c r="A41" s="7">
        <v>31</v>
      </c>
      <c r="B41" s="17" t="s">
        <v>10</v>
      </c>
      <c r="C41" s="40" t="s">
        <v>64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2361674.44</v>
      </c>
      <c r="K41" s="8" t="s">
        <v>378</v>
      </c>
      <c r="L41" s="95"/>
    </row>
    <row r="42" spans="1:12" ht="18.75" x14ac:dyDescent="0.25">
      <c r="A42" s="7">
        <v>32</v>
      </c>
      <c r="B42" s="17" t="s">
        <v>10</v>
      </c>
      <c r="C42" s="40" t="s">
        <v>65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1788028.06</v>
      </c>
      <c r="K42" s="8" t="s">
        <v>378</v>
      </c>
      <c r="L42" s="95"/>
    </row>
    <row r="43" spans="1:12" ht="18.75" x14ac:dyDescent="0.25">
      <c r="A43" s="7">
        <v>33</v>
      </c>
      <c r="B43" s="17" t="s">
        <v>10</v>
      </c>
      <c r="C43" s="40" t="s">
        <v>66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3331936.5</v>
      </c>
      <c r="K43" s="8" t="s">
        <v>378</v>
      </c>
      <c r="L43" s="95"/>
    </row>
    <row r="44" spans="1:12" ht="18.75" x14ac:dyDescent="0.25">
      <c r="A44" s="7">
        <v>34</v>
      </c>
      <c r="B44" s="17" t="s">
        <v>10</v>
      </c>
      <c r="C44" s="40" t="s">
        <v>67</v>
      </c>
      <c r="D44" s="8" t="s">
        <v>11</v>
      </c>
      <c r="E44" s="8" t="s">
        <v>12</v>
      </c>
      <c r="F44" s="9" t="s">
        <v>13</v>
      </c>
      <c r="G44" s="9">
        <v>2024</v>
      </c>
      <c r="H44" s="10">
        <v>45397</v>
      </c>
      <c r="I44" s="10">
        <v>45529</v>
      </c>
      <c r="J44" s="59">
        <v>3018708.97</v>
      </c>
      <c r="K44" s="8" t="s">
        <v>378</v>
      </c>
      <c r="L44" s="95"/>
    </row>
    <row r="45" spans="1:12" ht="37.5" x14ac:dyDescent="0.25">
      <c r="A45" s="7">
        <v>35</v>
      </c>
      <c r="B45" s="17" t="s">
        <v>10</v>
      </c>
      <c r="C45" s="40" t="s">
        <v>68</v>
      </c>
      <c r="D45" s="8" t="s">
        <v>11</v>
      </c>
      <c r="E45" s="8" t="s">
        <v>12</v>
      </c>
      <c r="F45" s="9" t="s">
        <v>13</v>
      </c>
      <c r="G45" s="9">
        <v>2024</v>
      </c>
      <c r="H45" s="10">
        <v>45397</v>
      </c>
      <c r="I45" s="10">
        <v>45529</v>
      </c>
      <c r="J45" s="59">
        <v>3031976.38</v>
      </c>
      <c r="K45" s="8" t="s">
        <v>378</v>
      </c>
      <c r="L45" s="95"/>
    </row>
    <row r="46" spans="1:12" ht="18.75" x14ac:dyDescent="0.25">
      <c r="A46" s="7">
        <v>36</v>
      </c>
      <c r="B46" s="17" t="s">
        <v>10</v>
      </c>
      <c r="C46" s="40" t="s">
        <v>69</v>
      </c>
      <c r="D46" s="8" t="s">
        <v>11</v>
      </c>
      <c r="E46" s="8" t="s">
        <v>12</v>
      </c>
      <c r="F46" s="9" t="s">
        <v>13</v>
      </c>
      <c r="G46" s="9">
        <v>2024</v>
      </c>
      <c r="H46" s="10">
        <v>45397</v>
      </c>
      <c r="I46" s="10">
        <v>45529</v>
      </c>
      <c r="J46" s="59">
        <v>2601813.0099999998</v>
      </c>
      <c r="K46" s="8" t="s">
        <v>378</v>
      </c>
      <c r="L46" s="95"/>
    </row>
    <row r="47" spans="1:12" ht="18.75" x14ac:dyDescent="0.25">
      <c r="A47" s="7">
        <v>37</v>
      </c>
      <c r="B47" s="17" t="s">
        <v>10</v>
      </c>
      <c r="C47" s="40" t="s">
        <v>70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344126.61</v>
      </c>
      <c r="K47" s="8" t="s">
        <v>378</v>
      </c>
      <c r="L47" s="95"/>
    </row>
    <row r="48" spans="1:12" ht="18.75" x14ac:dyDescent="0.25">
      <c r="A48" s="7">
        <v>38</v>
      </c>
      <c r="B48" s="17" t="s">
        <v>10</v>
      </c>
      <c r="C48" s="40" t="s">
        <v>71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879956.78</v>
      </c>
      <c r="K48" s="8" t="s">
        <v>378</v>
      </c>
      <c r="L48" s="95"/>
    </row>
    <row r="49" spans="1:12" ht="18.75" x14ac:dyDescent="0.25">
      <c r="A49" s="7">
        <v>39</v>
      </c>
      <c r="B49" s="17" t="s">
        <v>10</v>
      </c>
      <c r="C49" s="40" t="s">
        <v>72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2158908.6800000002</v>
      </c>
      <c r="K49" s="8" t="s">
        <v>378</v>
      </c>
      <c r="L49" s="95"/>
    </row>
    <row r="50" spans="1:12" ht="18.75" x14ac:dyDescent="0.25">
      <c r="A50" s="7">
        <v>40</v>
      </c>
      <c r="B50" s="17" t="s">
        <v>10</v>
      </c>
      <c r="C50" s="40" t="s">
        <v>73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995380.6</v>
      </c>
      <c r="K50" s="8" t="s">
        <v>378</v>
      </c>
      <c r="L50" s="95"/>
    </row>
    <row r="51" spans="1:12" ht="18.75" x14ac:dyDescent="0.25">
      <c r="A51" s="7">
        <v>41</v>
      </c>
      <c r="B51" s="17" t="s">
        <v>10</v>
      </c>
      <c r="C51" s="40" t="s">
        <v>74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236721.05</v>
      </c>
      <c r="K51" s="8" t="s">
        <v>378</v>
      </c>
      <c r="L51" s="95"/>
    </row>
    <row r="52" spans="1:12" ht="18.75" x14ac:dyDescent="0.25">
      <c r="A52" s="7">
        <v>42</v>
      </c>
      <c r="B52" s="17" t="s">
        <v>10</v>
      </c>
      <c r="C52" s="40" t="s">
        <v>75</v>
      </c>
      <c r="D52" s="8" t="s">
        <v>11</v>
      </c>
      <c r="E52" s="8" t="s">
        <v>12</v>
      </c>
      <c r="F52" s="9" t="s">
        <v>13</v>
      </c>
      <c r="G52" s="9">
        <v>2024</v>
      </c>
      <c r="H52" s="10">
        <v>45397</v>
      </c>
      <c r="I52" s="10">
        <v>45529</v>
      </c>
      <c r="J52" s="59">
        <v>426629.5</v>
      </c>
      <c r="K52" s="8" t="s">
        <v>378</v>
      </c>
      <c r="L52" s="95"/>
    </row>
    <row r="53" spans="1:12" ht="18.75" x14ac:dyDescent="0.25">
      <c r="A53" s="7">
        <v>43</v>
      </c>
      <c r="B53" s="17" t="s">
        <v>10</v>
      </c>
      <c r="C53" s="40" t="s">
        <v>76</v>
      </c>
      <c r="D53" s="8" t="s">
        <v>11</v>
      </c>
      <c r="E53" s="8" t="s">
        <v>12</v>
      </c>
      <c r="F53" s="9" t="s">
        <v>13</v>
      </c>
      <c r="G53" s="9">
        <v>2024</v>
      </c>
      <c r="H53" s="10">
        <v>45397</v>
      </c>
      <c r="I53" s="10">
        <v>45529</v>
      </c>
      <c r="J53" s="59">
        <v>315246.13</v>
      </c>
      <c r="K53" s="8" t="s">
        <v>378</v>
      </c>
      <c r="L53" s="95"/>
    </row>
    <row r="54" spans="1:12" ht="18.75" x14ac:dyDescent="0.25">
      <c r="A54" s="7">
        <v>44</v>
      </c>
      <c r="B54" s="17" t="s">
        <v>10</v>
      </c>
      <c r="C54" s="40" t="s">
        <v>77</v>
      </c>
      <c r="D54" s="8" t="s">
        <v>11</v>
      </c>
      <c r="E54" s="8" t="s">
        <v>12</v>
      </c>
      <c r="F54" s="9" t="s">
        <v>13</v>
      </c>
      <c r="G54" s="9">
        <v>2024</v>
      </c>
      <c r="H54" s="10">
        <v>45397</v>
      </c>
      <c r="I54" s="10">
        <v>45529</v>
      </c>
      <c r="J54" s="59">
        <v>1193682.43</v>
      </c>
      <c r="K54" s="8" t="s">
        <v>378</v>
      </c>
      <c r="L54" s="95"/>
    </row>
    <row r="55" spans="1:12" ht="18.75" x14ac:dyDescent="0.25">
      <c r="A55" s="7"/>
      <c r="B55" s="97" t="s">
        <v>401</v>
      </c>
      <c r="C55" s="97"/>
      <c r="D55" s="97"/>
      <c r="E55" s="8"/>
      <c r="F55" s="9"/>
      <c r="G55" s="9"/>
      <c r="H55" s="10"/>
      <c r="I55" s="10"/>
      <c r="J55" s="59">
        <v>9822444.7599999998</v>
      </c>
      <c r="K55" s="8" t="s">
        <v>378</v>
      </c>
      <c r="L55" s="95"/>
    </row>
    <row r="56" spans="1:12" ht="18.75" x14ac:dyDescent="0.25">
      <c r="A56" s="7"/>
      <c r="B56" s="97" t="s">
        <v>402</v>
      </c>
      <c r="C56" s="97"/>
      <c r="D56" s="97"/>
      <c r="E56" s="8"/>
      <c r="F56" s="9"/>
      <c r="G56" s="9"/>
      <c r="H56" s="10"/>
      <c r="I56" s="10"/>
      <c r="J56" s="59">
        <v>1932270.69</v>
      </c>
      <c r="K56" s="8" t="s">
        <v>378</v>
      </c>
      <c r="L56" s="96"/>
    </row>
    <row r="57" spans="1:12" ht="18.75" x14ac:dyDescent="0.25">
      <c r="A57" s="23"/>
      <c r="B57" s="47">
        <v>44</v>
      </c>
      <c r="C57" s="24"/>
      <c r="D57" s="24"/>
      <c r="E57" s="24"/>
      <c r="F57" s="25"/>
      <c r="G57" s="25"/>
      <c r="H57" s="26"/>
      <c r="I57" s="26"/>
      <c r="J57" s="31">
        <f>SUM(J11:J56)</f>
        <v>183274895.77999997</v>
      </c>
      <c r="K57" s="24"/>
      <c r="L57" s="1"/>
    </row>
    <row r="58" spans="1:12" ht="18.75" x14ac:dyDescent="0.25">
      <c r="A58" s="7">
        <v>45</v>
      </c>
      <c r="B58" s="17" t="s">
        <v>14</v>
      </c>
      <c r="C58" s="40" t="s">
        <v>78</v>
      </c>
      <c r="D58" s="8" t="s">
        <v>11</v>
      </c>
      <c r="E58" s="8" t="s">
        <v>12</v>
      </c>
      <c r="F58" s="9" t="s">
        <v>13</v>
      </c>
      <c r="G58" s="9">
        <v>2024</v>
      </c>
      <c r="H58" s="10">
        <v>45397</v>
      </c>
      <c r="I58" s="10">
        <v>45529</v>
      </c>
      <c r="J58" s="59">
        <v>6708190.2599999998</v>
      </c>
      <c r="K58" s="8" t="s">
        <v>378</v>
      </c>
      <c r="L58" s="94" t="s">
        <v>383</v>
      </c>
    </row>
    <row r="59" spans="1:12" ht="18.75" x14ac:dyDescent="0.25">
      <c r="A59" s="7">
        <v>46</v>
      </c>
      <c r="B59" s="17" t="s">
        <v>14</v>
      </c>
      <c r="C59" s="40" t="s">
        <v>79</v>
      </c>
      <c r="D59" s="8" t="s">
        <v>11</v>
      </c>
      <c r="E59" s="8" t="s">
        <v>12</v>
      </c>
      <c r="F59" s="9" t="s">
        <v>13</v>
      </c>
      <c r="G59" s="9">
        <v>2024</v>
      </c>
      <c r="H59" s="10">
        <v>45397</v>
      </c>
      <c r="I59" s="10">
        <v>45529</v>
      </c>
      <c r="J59" s="59">
        <v>20998678.390000001</v>
      </c>
      <c r="K59" s="8" t="s">
        <v>378</v>
      </c>
      <c r="L59" s="95"/>
    </row>
    <row r="60" spans="1:12" ht="37.5" x14ac:dyDescent="0.25">
      <c r="A60" s="7">
        <v>47</v>
      </c>
      <c r="B60" s="17" t="s">
        <v>14</v>
      </c>
      <c r="C60" s="40" t="s">
        <v>80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6971939.3600000003</v>
      </c>
      <c r="K60" s="8" t="s">
        <v>378</v>
      </c>
      <c r="L60" s="95"/>
    </row>
    <row r="61" spans="1:12" ht="18.75" x14ac:dyDescent="0.25">
      <c r="A61" s="7">
        <v>48</v>
      </c>
      <c r="B61" s="17" t="s">
        <v>14</v>
      </c>
      <c r="C61" s="40" t="s">
        <v>81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9478847.8100000005</v>
      </c>
      <c r="K61" s="8" t="s">
        <v>378</v>
      </c>
      <c r="L61" s="95"/>
    </row>
    <row r="62" spans="1:12" ht="18.75" x14ac:dyDescent="0.25">
      <c r="A62" s="7">
        <v>49</v>
      </c>
      <c r="B62" s="17" t="s">
        <v>14</v>
      </c>
      <c r="C62" s="40" t="s">
        <v>82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59">
        <v>9660761.5099999998</v>
      </c>
      <c r="K62" s="8" t="s">
        <v>378</v>
      </c>
      <c r="L62" s="95"/>
    </row>
    <row r="63" spans="1:12" ht="18.75" x14ac:dyDescent="0.25">
      <c r="A63" s="7">
        <v>50</v>
      </c>
      <c r="B63" s="17" t="s">
        <v>14</v>
      </c>
      <c r="C63" s="40" t="s">
        <v>83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59">
        <v>6736490.9699999997</v>
      </c>
      <c r="K63" s="8" t="s">
        <v>378</v>
      </c>
      <c r="L63" s="95"/>
    </row>
    <row r="64" spans="1:12" ht="18.75" x14ac:dyDescent="0.25">
      <c r="A64" s="7">
        <v>51</v>
      </c>
      <c r="B64" s="17" t="s">
        <v>14</v>
      </c>
      <c r="C64" s="40" t="s">
        <v>84</v>
      </c>
      <c r="D64" s="8" t="s">
        <v>11</v>
      </c>
      <c r="E64" s="8" t="s">
        <v>12</v>
      </c>
      <c r="F64" s="9" t="s">
        <v>13</v>
      </c>
      <c r="G64" s="9">
        <v>2024</v>
      </c>
      <c r="H64" s="10">
        <v>45397</v>
      </c>
      <c r="I64" s="10">
        <v>45529</v>
      </c>
      <c r="J64" s="59">
        <v>6233456.71</v>
      </c>
      <c r="K64" s="8" t="s">
        <v>378</v>
      </c>
      <c r="L64" s="95"/>
    </row>
    <row r="65" spans="1:12" ht="18.75" x14ac:dyDescent="0.25">
      <c r="A65" s="7">
        <v>52</v>
      </c>
      <c r="B65" s="17" t="s">
        <v>14</v>
      </c>
      <c r="C65" s="40" t="s">
        <v>85</v>
      </c>
      <c r="D65" s="8" t="s">
        <v>11</v>
      </c>
      <c r="E65" s="8" t="s">
        <v>12</v>
      </c>
      <c r="F65" s="9" t="s">
        <v>13</v>
      </c>
      <c r="G65" s="9">
        <v>2024</v>
      </c>
      <c r="H65" s="10">
        <v>45397</v>
      </c>
      <c r="I65" s="10">
        <v>45529</v>
      </c>
      <c r="J65" s="59">
        <v>14426494.439999999</v>
      </c>
      <c r="K65" s="8" t="s">
        <v>378</v>
      </c>
      <c r="L65" s="95"/>
    </row>
    <row r="66" spans="1:12" ht="18.75" x14ac:dyDescent="0.25">
      <c r="A66" s="7">
        <v>53</v>
      </c>
      <c r="B66" s="17" t="s">
        <v>14</v>
      </c>
      <c r="C66" s="40" t="s">
        <v>86</v>
      </c>
      <c r="D66" s="8" t="s">
        <v>11</v>
      </c>
      <c r="E66" s="8" t="s">
        <v>12</v>
      </c>
      <c r="F66" s="9" t="s">
        <v>13</v>
      </c>
      <c r="G66" s="9">
        <v>2024</v>
      </c>
      <c r="H66" s="10">
        <v>45397</v>
      </c>
      <c r="I66" s="10">
        <v>45529</v>
      </c>
      <c r="J66" s="59">
        <v>6199930.9100000001</v>
      </c>
      <c r="K66" s="8" t="s">
        <v>378</v>
      </c>
      <c r="L66" s="95"/>
    </row>
    <row r="67" spans="1:12" ht="18.75" x14ac:dyDescent="0.25">
      <c r="A67" s="7"/>
      <c r="B67" s="97" t="s">
        <v>403</v>
      </c>
      <c r="C67" s="97"/>
      <c r="D67" s="97"/>
      <c r="E67" s="8"/>
      <c r="F67" s="9"/>
      <c r="G67" s="9"/>
      <c r="H67" s="10"/>
      <c r="I67" s="10"/>
      <c r="J67" s="59">
        <v>6579863.6500000004</v>
      </c>
      <c r="K67" s="8" t="s">
        <v>378</v>
      </c>
      <c r="L67" s="95"/>
    </row>
    <row r="68" spans="1:12" ht="18.75" x14ac:dyDescent="0.25">
      <c r="A68" s="7"/>
      <c r="B68" s="97" t="s">
        <v>404</v>
      </c>
      <c r="C68" s="97"/>
      <c r="D68" s="97"/>
      <c r="E68" s="8"/>
      <c r="F68" s="9"/>
      <c r="G68" s="9"/>
      <c r="H68" s="10"/>
      <c r="I68" s="10"/>
      <c r="J68" s="59">
        <v>1294390.3500000001</v>
      </c>
      <c r="K68" s="8" t="s">
        <v>378</v>
      </c>
      <c r="L68" s="96"/>
    </row>
    <row r="69" spans="1:12" ht="18.75" x14ac:dyDescent="0.25">
      <c r="A69" s="23"/>
      <c r="B69" s="47">
        <v>9</v>
      </c>
      <c r="C69" s="24"/>
      <c r="D69" s="24"/>
      <c r="E69" s="24"/>
      <c r="F69" s="25"/>
      <c r="G69" s="25"/>
      <c r="H69" s="26"/>
      <c r="I69" s="26"/>
      <c r="J69" s="31">
        <f>SUM(J58:J68)</f>
        <v>95289044.359999999</v>
      </c>
      <c r="K69" s="24"/>
      <c r="L69" s="1"/>
    </row>
    <row r="70" spans="1:12" ht="18.75" x14ac:dyDescent="0.25">
      <c r="A70" s="7">
        <v>54</v>
      </c>
      <c r="B70" s="16" t="s">
        <v>15</v>
      </c>
      <c r="C70" s="40" t="s">
        <v>87</v>
      </c>
      <c r="D70" s="8" t="s">
        <v>11</v>
      </c>
      <c r="E70" s="8" t="s">
        <v>12</v>
      </c>
      <c r="F70" s="9" t="s">
        <v>13</v>
      </c>
      <c r="G70" s="9">
        <v>2024</v>
      </c>
      <c r="H70" s="10">
        <v>45397</v>
      </c>
      <c r="I70" s="10">
        <v>45529</v>
      </c>
      <c r="J70" s="59">
        <v>641256.97</v>
      </c>
      <c r="K70" s="8" t="s">
        <v>378</v>
      </c>
      <c r="L70" s="94" t="s">
        <v>394</v>
      </c>
    </row>
    <row r="71" spans="1:12" ht="18.75" x14ac:dyDescent="0.25">
      <c r="A71" s="7">
        <v>55</v>
      </c>
      <c r="B71" s="16" t="s">
        <v>15</v>
      </c>
      <c r="C71" s="40" t="s">
        <v>88</v>
      </c>
      <c r="D71" s="8" t="s">
        <v>11</v>
      </c>
      <c r="E71" s="8" t="s">
        <v>12</v>
      </c>
      <c r="F71" s="9" t="s">
        <v>13</v>
      </c>
      <c r="G71" s="9">
        <v>2024</v>
      </c>
      <c r="H71" s="10">
        <v>45397</v>
      </c>
      <c r="I71" s="10">
        <v>45529</v>
      </c>
      <c r="J71" s="59">
        <v>3523030.05</v>
      </c>
      <c r="K71" s="8" t="s">
        <v>378</v>
      </c>
      <c r="L71" s="95"/>
    </row>
    <row r="72" spans="1:12" ht="18.75" x14ac:dyDescent="0.25">
      <c r="A72" s="7">
        <v>56</v>
      </c>
      <c r="B72" s="16" t="s">
        <v>15</v>
      </c>
      <c r="C72" s="40" t="s">
        <v>89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59">
        <v>10163474.949999999</v>
      </c>
      <c r="K72" s="8" t="s">
        <v>378</v>
      </c>
      <c r="L72" s="95"/>
    </row>
    <row r="73" spans="1:12" ht="18.75" x14ac:dyDescent="0.25">
      <c r="A73" s="7">
        <v>57</v>
      </c>
      <c r="B73" s="16" t="s">
        <v>15</v>
      </c>
      <c r="C73" s="40" t="s">
        <v>90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59">
        <v>3220609.19</v>
      </c>
      <c r="K73" s="8" t="s">
        <v>378</v>
      </c>
      <c r="L73" s="95"/>
    </row>
    <row r="74" spans="1:12" ht="18.75" x14ac:dyDescent="0.25">
      <c r="A74" s="7">
        <v>58</v>
      </c>
      <c r="B74" s="16" t="s">
        <v>15</v>
      </c>
      <c r="C74" s="40" t="s">
        <v>91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59">
        <v>1291759.02</v>
      </c>
      <c r="K74" s="8" t="s">
        <v>378</v>
      </c>
      <c r="L74" s="95"/>
    </row>
    <row r="75" spans="1:12" ht="18.75" x14ac:dyDescent="0.25">
      <c r="A75" s="7">
        <v>59</v>
      </c>
      <c r="B75" s="16" t="s">
        <v>15</v>
      </c>
      <c r="C75" s="40" t="s">
        <v>92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34">
        <v>3268850.38</v>
      </c>
      <c r="K75" s="8" t="s">
        <v>378</v>
      </c>
      <c r="L75" s="95"/>
    </row>
    <row r="76" spans="1:12" ht="18.75" x14ac:dyDescent="0.25">
      <c r="A76" s="7">
        <v>60</v>
      </c>
      <c r="B76" s="16" t="s">
        <v>15</v>
      </c>
      <c r="C76" s="40" t="s">
        <v>93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34">
        <v>4862622.3099999996</v>
      </c>
      <c r="K76" s="8" t="s">
        <v>378</v>
      </c>
      <c r="L76" s="95"/>
    </row>
    <row r="77" spans="1:12" ht="18.75" x14ac:dyDescent="0.25">
      <c r="A77" s="7">
        <v>61</v>
      </c>
      <c r="B77" s="16" t="s">
        <v>15</v>
      </c>
      <c r="C77" s="40" t="s">
        <v>94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4937817.8499999996</v>
      </c>
      <c r="K77" s="8" t="s">
        <v>378</v>
      </c>
      <c r="L77" s="95"/>
    </row>
    <row r="78" spans="1:12" ht="18.75" x14ac:dyDescent="0.25">
      <c r="A78" s="7">
        <v>62</v>
      </c>
      <c r="B78" s="16" t="s">
        <v>15</v>
      </c>
      <c r="C78" s="40" t="s">
        <v>95</v>
      </c>
      <c r="D78" s="8" t="s">
        <v>11</v>
      </c>
      <c r="E78" s="8" t="s">
        <v>12</v>
      </c>
      <c r="F78" s="9" t="s">
        <v>13</v>
      </c>
      <c r="G78" s="9">
        <v>2024</v>
      </c>
      <c r="H78" s="10">
        <v>45397</v>
      </c>
      <c r="I78" s="10">
        <v>45529</v>
      </c>
      <c r="J78" s="34">
        <v>7738535.2400000002</v>
      </c>
      <c r="K78" s="8" t="s">
        <v>378</v>
      </c>
      <c r="L78" s="95"/>
    </row>
    <row r="79" spans="1:12" ht="18.75" x14ac:dyDescent="0.25">
      <c r="A79" s="7">
        <v>63</v>
      </c>
      <c r="B79" s="16" t="s">
        <v>15</v>
      </c>
      <c r="C79" s="40" t="s">
        <v>96</v>
      </c>
      <c r="D79" s="8" t="s">
        <v>11</v>
      </c>
      <c r="E79" s="8" t="s">
        <v>12</v>
      </c>
      <c r="F79" s="9" t="s">
        <v>13</v>
      </c>
      <c r="G79" s="9">
        <v>2024</v>
      </c>
      <c r="H79" s="10">
        <v>45397</v>
      </c>
      <c r="I79" s="10">
        <v>45529</v>
      </c>
      <c r="J79" s="34">
        <v>1661160.8</v>
      </c>
      <c r="K79" s="8" t="s">
        <v>378</v>
      </c>
      <c r="L79" s="95"/>
    </row>
    <row r="80" spans="1:12" ht="18.75" x14ac:dyDescent="0.25">
      <c r="A80" s="7">
        <v>64</v>
      </c>
      <c r="B80" s="16" t="s">
        <v>15</v>
      </c>
      <c r="C80" s="40" t="s">
        <v>97</v>
      </c>
      <c r="D80" s="8" t="s">
        <v>11</v>
      </c>
      <c r="E80" s="8" t="s">
        <v>12</v>
      </c>
      <c r="F80" s="9" t="s">
        <v>13</v>
      </c>
      <c r="G80" s="9">
        <v>2024</v>
      </c>
      <c r="H80" s="10">
        <v>45397</v>
      </c>
      <c r="I80" s="10">
        <v>45529</v>
      </c>
      <c r="J80" s="34">
        <v>2122520.5499999998</v>
      </c>
      <c r="K80" s="8" t="s">
        <v>378</v>
      </c>
      <c r="L80" s="95"/>
    </row>
    <row r="81" spans="1:12" ht="18.75" x14ac:dyDescent="0.25">
      <c r="A81" s="7">
        <v>65</v>
      </c>
      <c r="B81" s="16" t="s">
        <v>15</v>
      </c>
      <c r="C81" s="40" t="s">
        <v>98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3831294.59</v>
      </c>
      <c r="K81" s="8" t="s">
        <v>378</v>
      </c>
      <c r="L81" s="95"/>
    </row>
    <row r="82" spans="1:12" ht="18.75" x14ac:dyDescent="0.25">
      <c r="A82" s="7">
        <v>66</v>
      </c>
      <c r="B82" s="16" t="s">
        <v>15</v>
      </c>
      <c r="C82" s="40" t="s">
        <v>99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2617573.84</v>
      </c>
      <c r="K82" s="8" t="s">
        <v>378</v>
      </c>
      <c r="L82" s="95"/>
    </row>
    <row r="83" spans="1:12" ht="18.75" x14ac:dyDescent="0.25">
      <c r="A83" s="7">
        <v>67</v>
      </c>
      <c r="B83" s="16" t="s">
        <v>15</v>
      </c>
      <c r="C83" s="40" t="s">
        <v>100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5637241.2800000003</v>
      </c>
      <c r="K83" s="8" t="s">
        <v>378</v>
      </c>
      <c r="L83" s="95"/>
    </row>
    <row r="84" spans="1:12" ht="18.75" x14ac:dyDescent="0.25">
      <c r="A84" s="7">
        <v>68</v>
      </c>
      <c r="B84" s="16" t="s">
        <v>15</v>
      </c>
      <c r="C84" s="40" t="s">
        <v>101</v>
      </c>
      <c r="D84" s="8" t="s">
        <v>11</v>
      </c>
      <c r="E84" s="8" t="s">
        <v>12</v>
      </c>
      <c r="F84" s="9" t="s">
        <v>13</v>
      </c>
      <c r="G84" s="9">
        <v>2024</v>
      </c>
      <c r="H84" s="10">
        <v>45397</v>
      </c>
      <c r="I84" s="10">
        <v>45529</v>
      </c>
      <c r="J84" s="34">
        <v>13019264.470000001</v>
      </c>
      <c r="K84" s="8" t="s">
        <v>378</v>
      </c>
      <c r="L84" s="95"/>
    </row>
    <row r="85" spans="1:12" ht="18.75" x14ac:dyDescent="0.25">
      <c r="A85" s="7">
        <v>69</v>
      </c>
      <c r="B85" s="16" t="s">
        <v>15</v>
      </c>
      <c r="C85" s="40" t="s">
        <v>102</v>
      </c>
      <c r="D85" s="8" t="s">
        <v>11</v>
      </c>
      <c r="E85" s="8" t="s">
        <v>12</v>
      </c>
      <c r="F85" s="9" t="s">
        <v>13</v>
      </c>
      <c r="G85" s="9">
        <v>2024</v>
      </c>
      <c r="H85" s="10">
        <v>45397</v>
      </c>
      <c r="I85" s="10">
        <v>45529</v>
      </c>
      <c r="J85" s="34">
        <v>960791.43</v>
      </c>
      <c r="K85" s="8" t="s">
        <v>378</v>
      </c>
      <c r="L85" s="95"/>
    </row>
    <row r="86" spans="1:12" ht="18.75" x14ac:dyDescent="0.25">
      <c r="A86" s="7">
        <v>70</v>
      </c>
      <c r="B86" s="16" t="s">
        <v>15</v>
      </c>
      <c r="C86" s="40" t="s">
        <v>103</v>
      </c>
      <c r="D86" s="8" t="s">
        <v>11</v>
      </c>
      <c r="E86" s="8" t="s">
        <v>12</v>
      </c>
      <c r="F86" s="9" t="s">
        <v>13</v>
      </c>
      <c r="G86" s="9">
        <v>2024</v>
      </c>
      <c r="H86" s="10">
        <v>45397</v>
      </c>
      <c r="I86" s="10">
        <v>45529</v>
      </c>
      <c r="J86" s="34">
        <v>3385709.37</v>
      </c>
      <c r="K86" s="8" t="s">
        <v>378</v>
      </c>
      <c r="L86" s="95"/>
    </row>
    <row r="87" spans="1:12" ht="18.75" x14ac:dyDescent="0.25">
      <c r="A87" s="7">
        <v>71</v>
      </c>
      <c r="B87" s="16" t="s">
        <v>15</v>
      </c>
      <c r="C87" s="40" t="s">
        <v>104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5324392.45</v>
      </c>
      <c r="K87" s="8" t="s">
        <v>378</v>
      </c>
      <c r="L87" s="95"/>
    </row>
    <row r="88" spans="1:12" ht="18.75" x14ac:dyDescent="0.25">
      <c r="A88" s="7">
        <v>72</v>
      </c>
      <c r="B88" s="16" t="s">
        <v>15</v>
      </c>
      <c r="C88" s="40" t="s">
        <v>105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5047627.22</v>
      </c>
      <c r="K88" s="8" t="s">
        <v>378</v>
      </c>
      <c r="L88" s="95"/>
    </row>
    <row r="89" spans="1:12" ht="18.75" x14ac:dyDescent="0.25">
      <c r="A89" s="7">
        <v>73</v>
      </c>
      <c r="B89" s="16" t="s">
        <v>15</v>
      </c>
      <c r="C89" s="40" t="s">
        <v>106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4">
        <v>3179107.58</v>
      </c>
      <c r="K89" s="8" t="s">
        <v>378</v>
      </c>
      <c r="L89" s="95"/>
    </row>
    <row r="90" spans="1:12" ht="18.75" x14ac:dyDescent="0.25">
      <c r="A90" s="7">
        <v>74</v>
      </c>
      <c r="B90" s="16" t="s">
        <v>15</v>
      </c>
      <c r="C90" s="40" t="s">
        <v>107</v>
      </c>
      <c r="D90" s="8" t="s">
        <v>11</v>
      </c>
      <c r="E90" s="8" t="s">
        <v>12</v>
      </c>
      <c r="F90" s="9" t="s">
        <v>13</v>
      </c>
      <c r="G90" s="9">
        <v>2024</v>
      </c>
      <c r="H90" s="10">
        <v>45397</v>
      </c>
      <c r="I90" s="10">
        <v>45529</v>
      </c>
      <c r="J90" s="34">
        <v>1623315.62</v>
      </c>
      <c r="K90" s="8" t="s">
        <v>378</v>
      </c>
      <c r="L90" s="95"/>
    </row>
    <row r="91" spans="1:12" ht="18.75" x14ac:dyDescent="0.25">
      <c r="A91" s="7">
        <v>75</v>
      </c>
      <c r="B91" s="16" t="s">
        <v>15</v>
      </c>
      <c r="C91" s="40" t="s">
        <v>108</v>
      </c>
      <c r="D91" s="8" t="s">
        <v>11</v>
      </c>
      <c r="E91" s="8" t="s">
        <v>12</v>
      </c>
      <c r="F91" s="9" t="s">
        <v>13</v>
      </c>
      <c r="G91" s="9">
        <v>2024</v>
      </c>
      <c r="H91" s="10">
        <v>45397</v>
      </c>
      <c r="I91" s="10">
        <v>45529</v>
      </c>
      <c r="J91" s="34">
        <v>3263704.67</v>
      </c>
      <c r="K91" s="8" t="s">
        <v>378</v>
      </c>
      <c r="L91" s="95"/>
    </row>
    <row r="92" spans="1:12" ht="18.75" x14ac:dyDescent="0.25">
      <c r="A92" s="7">
        <v>76</v>
      </c>
      <c r="B92" s="16" t="s">
        <v>15</v>
      </c>
      <c r="C92" s="40" t="s">
        <v>109</v>
      </c>
      <c r="D92" s="8" t="s">
        <v>11</v>
      </c>
      <c r="E92" s="8" t="s">
        <v>12</v>
      </c>
      <c r="F92" s="9" t="s">
        <v>13</v>
      </c>
      <c r="G92" s="9">
        <v>2024</v>
      </c>
      <c r="H92" s="10">
        <v>45397</v>
      </c>
      <c r="I92" s="10">
        <v>45529</v>
      </c>
      <c r="J92" s="34">
        <v>1509902.23</v>
      </c>
      <c r="K92" s="8" t="s">
        <v>378</v>
      </c>
      <c r="L92" s="95"/>
    </row>
    <row r="93" spans="1:12" ht="18.75" x14ac:dyDescent="0.25">
      <c r="A93" s="7"/>
      <c r="B93" s="97" t="s">
        <v>405</v>
      </c>
      <c r="C93" s="97"/>
      <c r="D93" s="97"/>
      <c r="E93" s="8"/>
      <c r="F93" s="9"/>
      <c r="G93" s="9"/>
      <c r="H93" s="10"/>
      <c r="I93" s="10"/>
      <c r="J93" s="34">
        <v>6039010.6500000004</v>
      </c>
      <c r="K93" s="8" t="s">
        <v>378</v>
      </c>
      <c r="L93" s="95"/>
    </row>
    <row r="94" spans="1:12" ht="18.75" x14ac:dyDescent="0.25">
      <c r="A94" s="7"/>
      <c r="B94" s="97" t="s">
        <v>406</v>
      </c>
      <c r="C94" s="97"/>
      <c r="D94" s="97"/>
      <c r="E94" s="8"/>
      <c r="F94" s="9"/>
      <c r="G94" s="9"/>
      <c r="H94" s="10"/>
      <c r="I94" s="10"/>
      <c r="J94" s="34">
        <v>1187993.78</v>
      </c>
      <c r="K94" s="8" t="s">
        <v>378</v>
      </c>
      <c r="L94" s="96"/>
    </row>
    <row r="95" spans="1:12" ht="18.75" x14ac:dyDescent="0.25">
      <c r="A95" s="23"/>
      <c r="B95" s="27">
        <v>23</v>
      </c>
      <c r="C95" s="27"/>
      <c r="D95" s="24"/>
      <c r="E95" s="24"/>
      <c r="F95" s="25"/>
      <c r="G95" s="25"/>
      <c r="H95" s="26"/>
      <c r="I95" s="26"/>
      <c r="J95" s="32">
        <f>SUM(J70:J94)</f>
        <v>100058566.49000002</v>
      </c>
      <c r="K95" s="24"/>
      <c r="L95" s="50"/>
    </row>
    <row r="96" spans="1:12" ht="18.75" x14ac:dyDescent="0.25">
      <c r="A96" s="48">
        <v>77</v>
      </c>
      <c r="B96" s="16" t="s">
        <v>16</v>
      </c>
      <c r="C96" s="38" t="s">
        <v>110</v>
      </c>
      <c r="D96" s="8" t="s">
        <v>11</v>
      </c>
      <c r="E96" s="8" t="s">
        <v>12</v>
      </c>
      <c r="F96" s="9" t="s">
        <v>13</v>
      </c>
      <c r="G96" s="9">
        <v>2024</v>
      </c>
      <c r="H96" s="10">
        <v>45397</v>
      </c>
      <c r="I96" s="10">
        <v>45529</v>
      </c>
      <c r="J96" s="34">
        <v>13939709.050000001</v>
      </c>
      <c r="K96" s="8" t="s">
        <v>378</v>
      </c>
      <c r="L96" s="94" t="s">
        <v>400</v>
      </c>
    </row>
    <row r="97" spans="1:12" ht="18.75" x14ac:dyDescent="0.25">
      <c r="A97" s="48">
        <v>78</v>
      </c>
      <c r="B97" s="16" t="s">
        <v>16</v>
      </c>
      <c r="C97" s="38" t="s">
        <v>111</v>
      </c>
      <c r="D97" s="8" t="s">
        <v>11</v>
      </c>
      <c r="E97" s="8" t="s">
        <v>12</v>
      </c>
      <c r="F97" s="9" t="s">
        <v>13</v>
      </c>
      <c r="G97" s="9">
        <v>2024</v>
      </c>
      <c r="H97" s="10">
        <v>45397</v>
      </c>
      <c r="I97" s="10">
        <v>45529</v>
      </c>
      <c r="J97" s="34">
        <v>9374204.5800000001</v>
      </c>
      <c r="K97" s="8" t="s">
        <v>378</v>
      </c>
      <c r="L97" s="95"/>
    </row>
    <row r="98" spans="1:12" ht="18.75" x14ac:dyDescent="0.25">
      <c r="A98" s="48">
        <v>79</v>
      </c>
      <c r="B98" s="16" t="s">
        <v>16</v>
      </c>
      <c r="C98" s="38" t="s">
        <v>112</v>
      </c>
      <c r="D98" s="8" t="s">
        <v>11</v>
      </c>
      <c r="E98" s="8" t="s">
        <v>12</v>
      </c>
      <c r="F98" s="9" t="s">
        <v>13</v>
      </c>
      <c r="G98" s="9">
        <v>2024</v>
      </c>
      <c r="H98" s="10">
        <v>45397</v>
      </c>
      <c r="I98" s="10">
        <v>45529</v>
      </c>
      <c r="J98" s="34">
        <v>2344048.04</v>
      </c>
      <c r="K98" s="8" t="s">
        <v>378</v>
      </c>
      <c r="L98" s="95"/>
    </row>
    <row r="99" spans="1:12" ht="18.75" x14ac:dyDescent="0.25">
      <c r="A99" s="48"/>
      <c r="B99" s="97" t="s">
        <v>407</v>
      </c>
      <c r="C99" s="97"/>
      <c r="D99" s="97"/>
      <c r="E99" s="8"/>
      <c r="F99" s="9"/>
      <c r="G99" s="9"/>
      <c r="H99" s="10"/>
      <c r="I99" s="10"/>
      <c r="J99" s="34">
        <v>2111702.1</v>
      </c>
      <c r="K99" s="8" t="s">
        <v>378</v>
      </c>
      <c r="L99" s="95"/>
    </row>
    <row r="100" spans="1:12" ht="18.75" x14ac:dyDescent="0.25">
      <c r="A100" s="48"/>
      <c r="B100" s="97" t="s">
        <v>408</v>
      </c>
      <c r="C100" s="97"/>
      <c r="D100" s="97"/>
      <c r="E100" s="8"/>
      <c r="F100" s="9"/>
      <c r="G100" s="9"/>
      <c r="H100" s="10"/>
      <c r="I100" s="10"/>
      <c r="J100" s="34">
        <v>415413.9</v>
      </c>
      <c r="K100" s="8" t="s">
        <v>378</v>
      </c>
      <c r="L100" s="96"/>
    </row>
    <row r="101" spans="1:12" ht="18.75" x14ac:dyDescent="0.25">
      <c r="A101" s="11"/>
      <c r="B101" s="27">
        <v>3</v>
      </c>
      <c r="C101" s="28"/>
      <c r="D101" s="12"/>
      <c r="E101" s="12"/>
      <c r="F101" s="13"/>
      <c r="G101" s="13"/>
      <c r="H101" s="14"/>
      <c r="I101" s="14"/>
      <c r="J101" s="32">
        <f>SUM(J96:J100)</f>
        <v>28185077.670000002</v>
      </c>
      <c r="K101" s="12"/>
      <c r="L101" s="50"/>
    </row>
    <row r="102" spans="1:12" ht="18.75" x14ac:dyDescent="0.25">
      <c r="A102" s="7">
        <v>80</v>
      </c>
      <c r="B102" s="17" t="s">
        <v>17</v>
      </c>
      <c r="C102" s="40" t="s">
        <v>113</v>
      </c>
      <c r="D102" s="8" t="s">
        <v>11</v>
      </c>
      <c r="E102" s="8" t="s">
        <v>12</v>
      </c>
      <c r="F102" s="9" t="s">
        <v>13</v>
      </c>
      <c r="G102" s="9">
        <v>2024</v>
      </c>
      <c r="H102" s="10">
        <v>45397</v>
      </c>
      <c r="I102" s="10">
        <v>45529</v>
      </c>
      <c r="J102" s="34">
        <v>5003774.22</v>
      </c>
      <c r="K102" s="8" t="s">
        <v>378</v>
      </c>
      <c r="L102" s="94" t="s">
        <v>433</v>
      </c>
    </row>
    <row r="103" spans="1:12" ht="18.75" x14ac:dyDescent="0.25">
      <c r="A103" s="7">
        <v>81</v>
      </c>
      <c r="B103" s="17" t="s">
        <v>17</v>
      </c>
      <c r="C103" s="40" t="s">
        <v>114</v>
      </c>
      <c r="D103" s="8" t="s">
        <v>11</v>
      </c>
      <c r="E103" s="8" t="s">
        <v>12</v>
      </c>
      <c r="F103" s="9" t="s">
        <v>13</v>
      </c>
      <c r="G103" s="9">
        <v>2024</v>
      </c>
      <c r="H103" s="10">
        <v>45397</v>
      </c>
      <c r="I103" s="10">
        <v>45529</v>
      </c>
      <c r="J103" s="34">
        <v>5566609.9000000004</v>
      </c>
      <c r="K103" s="8" t="s">
        <v>378</v>
      </c>
      <c r="L103" s="95"/>
    </row>
    <row r="104" spans="1:12" ht="18.75" x14ac:dyDescent="0.25">
      <c r="A104" s="7">
        <v>82</v>
      </c>
      <c r="B104" s="17" t="s">
        <v>17</v>
      </c>
      <c r="C104" s="40" t="s">
        <v>115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5">
        <v>13388095.32</v>
      </c>
      <c r="K104" s="8" t="s">
        <v>378</v>
      </c>
      <c r="L104" s="95"/>
    </row>
    <row r="105" spans="1:12" ht="18.75" x14ac:dyDescent="0.25">
      <c r="A105" s="7">
        <v>83</v>
      </c>
      <c r="B105" s="17" t="s">
        <v>17</v>
      </c>
      <c r="C105" s="40" t="s">
        <v>116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4602657.16</v>
      </c>
      <c r="K105" s="8" t="s">
        <v>378</v>
      </c>
      <c r="L105" s="95"/>
    </row>
    <row r="106" spans="1:12" ht="18.75" x14ac:dyDescent="0.25">
      <c r="A106" s="7">
        <v>84</v>
      </c>
      <c r="B106" s="17" t="s">
        <v>17</v>
      </c>
      <c r="C106" s="40" t="s">
        <v>399</v>
      </c>
      <c r="D106" s="8" t="s">
        <v>11</v>
      </c>
      <c r="E106" s="8" t="s">
        <v>12</v>
      </c>
      <c r="F106" s="9" t="s">
        <v>13</v>
      </c>
      <c r="G106" s="9">
        <v>2024</v>
      </c>
      <c r="H106" s="10">
        <v>45397</v>
      </c>
      <c r="I106" s="10">
        <v>45529</v>
      </c>
      <c r="J106" s="34">
        <v>10999268.310000001</v>
      </c>
      <c r="K106" s="8" t="s">
        <v>378</v>
      </c>
      <c r="L106" s="95"/>
    </row>
    <row r="107" spans="1:12" ht="18.75" x14ac:dyDescent="0.25">
      <c r="A107" s="7">
        <v>85</v>
      </c>
      <c r="B107" s="17" t="s">
        <v>17</v>
      </c>
      <c r="C107" s="40" t="s">
        <v>117</v>
      </c>
      <c r="D107" s="8" t="s">
        <v>11</v>
      </c>
      <c r="E107" s="8" t="s">
        <v>12</v>
      </c>
      <c r="F107" s="9" t="s">
        <v>13</v>
      </c>
      <c r="G107" s="9">
        <v>2024</v>
      </c>
      <c r="H107" s="10">
        <v>45397</v>
      </c>
      <c r="I107" s="10">
        <v>45529</v>
      </c>
      <c r="J107" s="34">
        <v>27142282.829999998</v>
      </c>
      <c r="K107" s="8" t="s">
        <v>378</v>
      </c>
      <c r="L107" s="95"/>
    </row>
    <row r="108" spans="1:12" ht="18.75" x14ac:dyDescent="0.25">
      <c r="A108" s="7">
        <v>86</v>
      </c>
      <c r="B108" s="17" t="s">
        <v>17</v>
      </c>
      <c r="C108" s="40" t="s">
        <v>118</v>
      </c>
      <c r="D108" s="8" t="s">
        <v>11</v>
      </c>
      <c r="E108" s="8" t="s">
        <v>12</v>
      </c>
      <c r="F108" s="9" t="s">
        <v>13</v>
      </c>
      <c r="G108" s="9">
        <v>2024</v>
      </c>
      <c r="H108" s="10">
        <v>45397</v>
      </c>
      <c r="I108" s="10">
        <v>45529</v>
      </c>
      <c r="J108" s="34">
        <v>7023568.0599999996</v>
      </c>
      <c r="K108" s="8" t="s">
        <v>378</v>
      </c>
      <c r="L108" s="95"/>
    </row>
    <row r="109" spans="1:12" ht="18.75" x14ac:dyDescent="0.25">
      <c r="A109" s="7">
        <v>87</v>
      </c>
      <c r="B109" s="17" t="s">
        <v>17</v>
      </c>
      <c r="C109" s="40" t="s">
        <v>119</v>
      </c>
      <c r="D109" s="8" t="s">
        <v>11</v>
      </c>
      <c r="E109" s="8" t="s">
        <v>12</v>
      </c>
      <c r="F109" s="9" t="s">
        <v>13</v>
      </c>
      <c r="G109" s="9">
        <v>2024</v>
      </c>
      <c r="H109" s="10">
        <v>45397</v>
      </c>
      <c r="I109" s="10">
        <v>45529</v>
      </c>
      <c r="J109" s="34">
        <v>11034165.73</v>
      </c>
      <c r="K109" s="8" t="s">
        <v>378</v>
      </c>
      <c r="L109" s="95"/>
    </row>
    <row r="110" spans="1:12" ht="18.75" x14ac:dyDescent="0.25">
      <c r="A110" s="7">
        <v>88</v>
      </c>
      <c r="B110" s="17" t="s">
        <v>17</v>
      </c>
      <c r="C110" s="40" t="s">
        <v>120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34">
        <v>3163980.62</v>
      </c>
      <c r="K110" s="8" t="s">
        <v>378</v>
      </c>
      <c r="L110" s="95"/>
    </row>
    <row r="111" spans="1:12" ht="18.75" x14ac:dyDescent="0.25">
      <c r="A111" s="7">
        <v>89</v>
      </c>
      <c r="B111" s="17" t="s">
        <v>17</v>
      </c>
      <c r="C111" s="40" t="s">
        <v>121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34">
        <v>8591328.5399999991</v>
      </c>
      <c r="K111" s="8" t="s">
        <v>378</v>
      </c>
      <c r="L111" s="95"/>
    </row>
    <row r="112" spans="1:12" ht="18.75" x14ac:dyDescent="0.25">
      <c r="A112" s="7">
        <v>90</v>
      </c>
      <c r="B112" s="17" t="s">
        <v>17</v>
      </c>
      <c r="C112" s="40" t="s">
        <v>122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34">
        <v>17369635.140000001</v>
      </c>
      <c r="K112" s="8" t="s">
        <v>378</v>
      </c>
      <c r="L112" s="95"/>
    </row>
    <row r="113" spans="1:12" ht="18.75" x14ac:dyDescent="0.25">
      <c r="A113" s="7">
        <v>91</v>
      </c>
      <c r="B113" s="17" t="s">
        <v>17</v>
      </c>
      <c r="C113" s="40" t="s">
        <v>123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34">
        <v>22929545.34</v>
      </c>
      <c r="K113" s="8" t="s">
        <v>378</v>
      </c>
      <c r="L113" s="95"/>
    </row>
    <row r="114" spans="1:12" ht="18.75" x14ac:dyDescent="0.25">
      <c r="A114" s="7">
        <v>92</v>
      </c>
      <c r="B114" s="17" t="s">
        <v>17</v>
      </c>
      <c r="C114" s="40" t="s">
        <v>124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34">
        <v>16978126</v>
      </c>
      <c r="K114" s="8" t="s">
        <v>378</v>
      </c>
      <c r="L114" s="95"/>
    </row>
    <row r="115" spans="1:12" ht="18.75" x14ac:dyDescent="0.25">
      <c r="A115" s="7">
        <v>93</v>
      </c>
      <c r="B115" s="17" t="s">
        <v>17</v>
      </c>
      <c r="C115" s="40" t="s">
        <v>125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34">
        <v>5571287.3099999996</v>
      </c>
      <c r="K115" s="8" t="s">
        <v>378</v>
      </c>
      <c r="L115" s="95"/>
    </row>
    <row r="116" spans="1:12" ht="37.5" x14ac:dyDescent="0.25">
      <c r="A116" s="7">
        <v>94</v>
      </c>
      <c r="B116" s="17" t="s">
        <v>17</v>
      </c>
      <c r="C116" s="40" t="s">
        <v>126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34">
        <v>12760079.25</v>
      </c>
      <c r="K116" s="8" t="s">
        <v>378</v>
      </c>
      <c r="L116" s="95"/>
    </row>
    <row r="117" spans="1:12" ht="37.5" x14ac:dyDescent="0.25">
      <c r="A117" s="7">
        <v>95</v>
      </c>
      <c r="B117" s="17" t="s">
        <v>17</v>
      </c>
      <c r="C117" s="40" t="s">
        <v>127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34">
        <v>15470348.77</v>
      </c>
      <c r="K117" s="8" t="s">
        <v>378</v>
      </c>
      <c r="L117" s="95"/>
    </row>
    <row r="118" spans="1:12" ht="18.75" x14ac:dyDescent="0.25">
      <c r="A118" s="7">
        <v>96</v>
      </c>
      <c r="B118" s="17" t="s">
        <v>17</v>
      </c>
      <c r="C118" s="40" t="s">
        <v>128</v>
      </c>
      <c r="D118" s="8" t="s">
        <v>11</v>
      </c>
      <c r="E118" s="8" t="s">
        <v>12</v>
      </c>
      <c r="F118" s="9" t="s">
        <v>13</v>
      </c>
      <c r="G118" s="9">
        <v>2024</v>
      </c>
      <c r="H118" s="10">
        <v>45397</v>
      </c>
      <c r="I118" s="10">
        <v>45529</v>
      </c>
      <c r="J118" s="34">
        <v>7932499.25</v>
      </c>
      <c r="K118" s="8" t="s">
        <v>378</v>
      </c>
      <c r="L118" s="95"/>
    </row>
    <row r="119" spans="1:12" ht="18.75" x14ac:dyDescent="0.25">
      <c r="A119" s="7">
        <v>97</v>
      </c>
      <c r="B119" s="17" t="s">
        <v>17</v>
      </c>
      <c r="C119" s="40" t="s">
        <v>129</v>
      </c>
      <c r="D119" s="8" t="s">
        <v>11</v>
      </c>
      <c r="E119" s="8" t="s">
        <v>12</v>
      </c>
      <c r="F119" s="9" t="s">
        <v>13</v>
      </c>
      <c r="G119" s="9">
        <v>2024</v>
      </c>
      <c r="H119" s="10">
        <v>45397</v>
      </c>
      <c r="I119" s="10">
        <v>45529</v>
      </c>
      <c r="J119" s="34">
        <v>3261558.16</v>
      </c>
      <c r="K119" s="8" t="s">
        <v>378</v>
      </c>
      <c r="L119" s="95"/>
    </row>
    <row r="120" spans="1:12" ht="18.75" x14ac:dyDescent="0.25">
      <c r="A120" s="7">
        <v>98</v>
      </c>
      <c r="B120" s="17" t="s">
        <v>17</v>
      </c>
      <c r="C120" s="40" t="s">
        <v>130</v>
      </c>
      <c r="D120" s="8" t="s">
        <v>11</v>
      </c>
      <c r="E120" s="8" t="s">
        <v>12</v>
      </c>
      <c r="F120" s="9" t="s">
        <v>13</v>
      </c>
      <c r="G120" s="9">
        <v>2024</v>
      </c>
      <c r="H120" s="10">
        <v>45397</v>
      </c>
      <c r="I120" s="10">
        <v>45529</v>
      </c>
      <c r="J120" s="34">
        <v>3974062.12</v>
      </c>
      <c r="K120" s="8" t="s">
        <v>378</v>
      </c>
      <c r="L120" s="95"/>
    </row>
    <row r="121" spans="1:12" ht="18.75" x14ac:dyDescent="0.25">
      <c r="A121" s="7">
        <v>99</v>
      </c>
      <c r="B121" s="17" t="s">
        <v>17</v>
      </c>
      <c r="C121" s="40" t="s">
        <v>131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34">
        <v>3288717.74</v>
      </c>
      <c r="K121" s="8" t="s">
        <v>378</v>
      </c>
      <c r="L121" s="95"/>
    </row>
    <row r="122" spans="1:12" ht="18.75" x14ac:dyDescent="0.25">
      <c r="A122" s="7"/>
      <c r="B122" s="97" t="s">
        <v>409</v>
      </c>
      <c r="C122" s="97"/>
      <c r="D122" s="97"/>
      <c r="E122" s="8"/>
      <c r="F122" s="9"/>
      <c r="G122" s="9"/>
      <c r="H122" s="10"/>
      <c r="I122" s="10"/>
      <c r="J122" s="34">
        <v>12124007.1</v>
      </c>
      <c r="K122" s="8" t="s">
        <v>378</v>
      </c>
      <c r="L122" s="95"/>
    </row>
    <row r="123" spans="1:12" ht="18.75" x14ac:dyDescent="0.25">
      <c r="A123" s="7"/>
      <c r="B123" s="97" t="s">
        <v>410</v>
      </c>
      <c r="C123" s="97"/>
      <c r="D123" s="97"/>
      <c r="E123" s="8"/>
      <c r="F123" s="9"/>
      <c r="G123" s="9"/>
      <c r="H123" s="10"/>
      <c r="I123" s="10"/>
      <c r="J123" s="34">
        <v>2385033.88</v>
      </c>
      <c r="K123" s="8" t="s">
        <v>378</v>
      </c>
      <c r="L123" s="96"/>
    </row>
    <row r="124" spans="1:12" ht="18.75" x14ac:dyDescent="0.25">
      <c r="A124" s="11"/>
      <c r="B124" s="27">
        <v>20</v>
      </c>
      <c r="C124" s="12"/>
      <c r="D124" s="12"/>
      <c r="E124" s="12"/>
      <c r="F124" s="13"/>
      <c r="G124" s="13"/>
      <c r="H124" s="14"/>
      <c r="I124" s="14"/>
      <c r="J124" s="32">
        <f>SUM(J102:J123)</f>
        <v>220560630.75</v>
      </c>
      <c r="K124" s="12"/>
      <c r="L124" s="50"/>
    </row>
    <row r="125" spans="1:12" ht="18.75" x14ac:dyDescent="0.3">
      <c r="A125" s="7">
        <v>100</v>
      </c>
      <c r="B125" s="16" t="s">
        <v>18</v>
      </c>
      <c r="C125" s="33" t="s">
        <v>132</v>
      </c>
      <c r="D125" s="8" t="s">
        <v>11</v>
      </c>
      <c r="E125" s="8" t="s">
        <v>12</v>
      </c>
      <c r="F125" s="9" t="s">
        <v>13</v>
      </c>
      <c r="G125" s="9">
        <v>2024</v>
      </c>
      <c r="H125" s="10">
        <v>45397</v>
      </c>
      <c r="I125" s="10">
        <v>45529</v>
      </c>
      <c r="J125" s="60">
        <v>8451080.6799999997</v>
      </c>
      <c r="K125" s="8" t="s">
        <v>378</v>
      </c>
      <c r="L125" s="94" t="s">
        <v>384</v>
      </c>
    </row>
    <row r="126" spans="1:12" ht="18.75" x14ac:dyDescent="0.3">
      <c r="A126" s="7">
        <v>101</v>
      </c>
      <c r="B126" s="16" t="s">
        <v>18</v>
      </c>
      <c r="C126" s="33" t="s">
        <v>133</v>
      </c>
      <c r="D126" s="8" t="s">
        <v>11</v>
      </c>
      <c r="E126" s="8" t="s">
        <v>12</v>
      </c>
      <c r="F126" s="9" t="s">
        <v>13</v>
      </c>
      <c r="G126" s="9">
        <v>2024</v>
      </c>
      <c r="H126" s="10">
        <v>45397</v>
      </c>
      <c r="I126" s="10">
        <v>45529</v>
      </c>
      <c r="J126" s="60">
        <v>2727120.3499999996</v>
      </c>
      <c r="K126" s="8" t="s">
        <v>378</v>
      </c>
      <c r="L126" s="95"/>
    </row>
    <row r="127" spans="1:12" ht="18.75" x14ac:dyDescent="0.3">
      <c r="A127" s="7">
        <v>102</v>
      </c>
      <c r="B127" s="16" t="s">
        <v>18</v>
      </c>
      <c r="C127" s="33" t="s">
        <v>134</v>
      </c>
      <c r="D127" s="8" t="s">
        <v>11</v>
      </c>
      <c r="E127" s="8" t="s">
        <v>12</v>
      </c>
      <c r="F127" s="9" t="s">
        <v>13</v>
      </c>
      <c r="G127" s="9">
        <v>2024</v>
      </c>
      <c r="H127" s="10">
        <v>45397</v>
      </c>
      <c r="I127" s="10">
        <v>45529</v>
      </c>
      <c r="J127" s="60">
        <v>7471102.2300000004</v>
      </c>
      <c r="K127" s="8" t="s">
        <v>378</v>
      </c>
      <c r="L127" s="95"/>
    </row>
    <row r="128" spans="1:12" ht="18.75" x14ac:dyDescent="0.3">
      <c r="A128" s="7">
        <v>103</v>
      </c>
      <c r="B128" s="16" t="s">
        <v>18</v>
      </c>
      <c r="C128" s="33" t="s">
        <v>135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0">
        <v>11945648.73</v>
      </c>
      <c r="K128" s="8" t="s">
        <v>378</v>
      </c>
      <c r="L128" s="95"/>
    </row>
    <row r="129" spans="1:12" ht="18.75" x14ac:dyDescent="0.3">
      <c r="A129" s="7">
        <v>104</v>
      </c>
      <c r="B129" s="16" t="s">
        <v>18</v>
      </c>
      <c r="C129" s="33" t="s">
        <v>136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0">
        <v>29717789.68</v>
      </c>
      <c r="K129" s="8" t="s">
        <v>378</v>
      </c>
      <c r="L129" s="95"/>
    </row>
    <row r="130" spans="1:12" ht="18.75" x14ac:dyDescent="0.3">
      <c r="A130" s="7">
        <v>105</v>
      </c>
      <c r="B130" s="16" t="s">
        <v>18</v>
      </c>
      <c r="C130" s="33" t="s">
        <v>137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0">
        <v>7854700.3799999999</v>
      </c>
      <c r="K130" s="8" t="s">
        <v>378</v>
      </c>
      <c r="L130" s="95"/>
    </row>
    <row r="131" spans="1:12" ht="18.75" x14ac:dyDescent="0.3">
      <c r="A131" s="7">
        <v>106</v>
      </c>
      <c r="B131" s="16" t="s">
        <v>18</v>
      </c>
      <c r="C131" s="33" t="s">
        <v>138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0">
        <v>14197722.99</v>
      </c>
      <c r="K131" s="8" t="s">
        <v>378</v>
      </c>
      <c r="L131" s="95"/>
    </row>
    <row r="132" spans="1:12" ht="18.75" x14ac:dyDescent="0.3">
      <c r="A132" s="7">
        <v>107</v>
      </c>
      <c r="B132" s="16" t="s">
        <v>18</v>
      </c>
      <c r="C132" s="33" t="s">
        <v>139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0">
        <v>10028667.880000001</v>
      </c>
      <c r="K132" s="8" t="s">
        <v>378</v>
      </c>
      <c r="L132" s="95"/>
    </row>
    <row r="133" spans="1:12" ht="18.75" x14ac:dyDescent="0.3">
      <c r="A133" s="7">
        <v>108</v>
      </c>
      <c r="B133" s="16" t="s">
        <v>18</v>
      </c>
      <c r="C133" s="33" t="s">
        <v>140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0">
        <v>4892716.6500000004</v>
      </c>
      <c r="K133" s="8" t="s">
        <v>378</v>
      </c>
      <c r="L133" s="95"/>
    </row>
    <row r="134" spans="1:12" ht="18.75" x14ac:dyDescent="0.3">
      <c r="A134" s="7">
        <v>109</v>
      </c>
      <c r="B134" s="16" t="s">
        <v>18</v>
      </c>
      <c r="C134" s="33" t="s">
        <v>141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0">
        <v>6280979.1799999997</v>
      </c>
      <c r="K134" s="8" t="s">
        <v>378</v>
      </c>
      <c r="L134" s="95"/>
    </row>
    <row r="135" spans="1:12" ht="18.75" x14ac:dyDescent="0.3">
      <c r="A135" s="7">
        <v>110</v>
      </c>
      <c r="B135" s="16" t="s">
        <v>18</v>
      </c>
      <c r="C135" s="33" t="s">
        <v>142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0">
        <v>4347394.51</v>
      </c>
      <c r="K135" s="8" t="s">
        <v>378</v>
      </c>
      <c r="L135" s="95"/>
    </row>
    <row r="136" spans="1:12" ht="18.75" x14ac:dyDescent="0.3">
      <c r="A136" s="7">
        <v>111</v>
      </c>
      <c r="B136" s="16" t="s">
        <v>18</v>
      </c>
      <c r="C136" s="33" t="s">
        <v>143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0">
        <v>7861628.3799999999</v>
      </c>
      <c r="K136" s="8" t="s">
        <v>378</v>
      </c>
      <c r="L136" s="95"/>
    </row>
    <row r="137" spans="1:12" ht="18.75" x14ac:dyDescent="0.3">
      <c r="A137" s="7">
        <v>112</v>
      </c>
      <c r="B137" s="16" t="s">
        <v>18</v>
      </c>
      <c r="C137" s="33" t="s">
        <v>144</v>
      </c>
      <c r="D137" s="8" t="s">
        <v>11</v>
      </c>
      <c r="E137" s="8" t="s">
        <v>12</v>
      </c>
      <c r="F137" s="9" t="s">
        <v>13</v>
      </c>
      <c r="G137" s="9">
        <v>2024</v>
      </c>
      <c r="H137" s="10">
        <v>45397</v>
      </c>
      <c r="I137" s="10">
        <v>45529</v>
      </c>
      <c r="J137" s="60">
        <v>4473755.1900000004</v>
      </c>
      <c r="K137" s="8" t="s">
        <v>378</v>
      </c>
      <c r="L137" s="95"/>
    </row>
    <row r="138" spans="1:12" ht="18.75" x14ac:dyDescent="0.3">
      <c r="A138" s="7">
        <v>113</v>
      </c>
      <c r="B138" s="16" t="s">
        <v>18</v>
      </c>
      <c r="C138" s="33" t="s">
        <v>145</v>
      </c>
      <c r="D138" s="8" t="s">
        <v>11</v>
      </c>
      <c r="E138" s="8" t="s">
        <v>12</v>
      </c>
      <c r="F138" s="9" t="s">
        <v>13</v>
      </c>
      <c r="G138" s="9">
        <v>2024</v>
      </c>
      <c r="H138" s="10">
        <v>45397</v>
      </c>
      <c r="I138" s="10">
        <v>45529</v>
      </c>
      <c r="J138" s="60">
        <v>8677082.6600000001</v>
      </c>
      <c r="K138" s="8" t="s">
        <v>378</v>
      </c>
      <c r="L138" s="95"/>
    </row>
    <row r="139" spans="1:12" ht="37.5" x14ac:dyDescent="0.25">
      <c r="A139" s="7">
        <v>114</v>
      </c>
      <c r="B139" s="16" t="s">
        <v>18</v>
      </c>
      <c r="C139" s="33" t="s">
        <v>146</v>
      </c>
      <c r="D139" s="8" t="s">
        <v>11</v>
      </c>
      <c r="E139" s="8" t="s">
        <v>12</v>
      </c>
      <c r="F139" s="9" t="s">
        <v>13</v>
      </c>
      <c r="G139" s="9">
        <v>2024</v>
      </c>
      <c r="H139" s="10">
        <v>45397</v>
      </c>
      <c r="I139" s="10">
        <v>45529</v>
      </c>
      <c r="J139" s="62">
        <v>10223760.119999999</v>
      </c>
      <c r="K139" s="8" t="s">
        <v>378</v>
      </c>
      <c r="L139" s="95"/>
    </row>
    <row r="140" spans="1:12" ht="18.75" x14ac:dyDescent="0.3">
      <c r="A140" s="7">
        <v>115</v>
      </c>
      <c r="B140" s="16" t="s">
        <v>18</v>
      </c>
      <c r="C140" s="33" t="s">
        <v>147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0">
        <v>5972422.5120000001</v>
      </c>
      <c r="K140" s="8" t="s">
        <v>378</v>
      </c>
      <c r="L140" s="95"/>
    </row>
    <row r="141" spans="1:12" ht="18.75" x14ac:dyDescent="0.3">
      <c r="A141" s="7"/>
      <c r="B141" s="97" t="s">
        <v>411</v>
      </c>
      <c r="C141" s="97"/>
      <c r="D141" s="97"/>
      <c r="E141" s="8"/>
      <c r="F141" s="9"/>
      <c r="G141" s="9"/>
      <c r="H141" s="10"/>
      <c r="I141" s="10"/>
      <c r="J141" s="60">
        <v>6631673.5999999996</v>
      </c>
      <c r="K141" s="8" t="s">
        <v>378</v>
      </c>
      <c r="L141" s="95"/>
    </row>
    <row r="142" spans="1:12" ht="18.75" x14ac:dyDescent="0.25">
      <c r="A142" s="7"/>
      <c r="B142" s="97" t="s">
        <v>412</v>
      </c>
      <c r="C142" s="97"/>
      <c r="D142" s="97"/>
      <c r="E142" s="8"/>
      <c r="F142" s="9"/>
      <c r="G142" s="9"/>
      <c r="H142" s="10"/>
      <c r="I142" s="10"/>
      <c r="J142" s="61">
        <v>1304582.4000000001</v>
      </c>
      <c r="K142" s="8" t="s">
        <v>378</v>
      </c>
      <c r="L142" s="96"/>
    </row>
    <row r="143" spans="1:12" ht="18.75" x14ac:dyDescent="0.25">
      <c r="A143" s="11"/>
      <c r="B143" s="27">
        <v>16</v>
      </c>
      <c r="C143" s="12"/>
      <c r="D143" s="12"/>
      <c r="E143" s="12"/>
      <c r="F143" s="13"/>
      <c r="G143" s="13"/>
      <c r="H143" s="14"/>
      <c r="I143" s="14"/>
      <c r="J143" s="32">
        <f>SUM(J125:J142)</f>
        <v>153059828.12199998</v>
      </c>
      <c r="K143" s="54"/>
      <c r="L143" s="55"/>
    </row>
    <row r="144" spans="1:12" ht="37.5" x14ac:dyDescent="0.25">
      <c r="A144" s="7">
        <v>116</v>
      </c>
      <c r="B144" s="16" t="s">
        <v>19</v>
      </c>
      <c r="C144" s="33" t="s">
        <v>148</v>
      </c>
      <c r="D144" s="8" t="s">
        <v>11</v>
      </c>
      <c r="E144" s="8" t="s">
        <v>12</v>
      </c>
      <c r="F144" s="9" t="s">
        <v>13</v>
      </c>
      <c r="G144" s="9">
        <v>2024</v>
      </c>
      <c r="H144" s="10">
        <v>45397</v>
      </c>
      <c r="I144" s="10">
        <v>45529</v>
      </c>
      <c r="J144" s="62">
        <v>9067131.2899999991</v>
      </c>
      <c r="K144" s="8" t="s">
        <v>378</v>
      </c>
      <c r="L144" s="94" t="s">
        <v>385</v>
      </c>
    </row>
    <row r="145" spans="1:12" ht="18.75" x14ac:dyDescent="0.25">
      <c r="A145" s="7">
        <v>117</v>
      </c>
      <c r="B145" s="16" t="s">
        <v>19</v>
      </c>
      <c r="C145" s="33" t="s">
        <v>149</v>
      </c>
      <c r="D145" s="8" t="s">
        <v>11</v>
      </c>
      <c r="E145" s="8" t="s">
        <v>12</v>
      </c>
      <c r="F145" s="9" t="s">
        <v>13</v>
      </c>
      <c r="G145" s="9">
        <v>2024</v>
      </c>
      <c r="H145" s="10">
        <v>45397</v>
      </c>
      <c r="I145" s="10">
        <v>45529</v>
      </c>
      <c r="J145" s="62">
        <v>8050419.7699999996</v>
      </c>
      <c r="K145" s="8" t="s">
        <v>378</v>
      </c>
      <c r="L145" s="95"/>
    </row>
    <row r="146" spans="1:12" ht="37.5" x14ac:dyDescent="0.25">
      <c r="A146" s="7">
        <v>118</v>
      </c>
      <c r="B146" s="16" t="s">
        <v>19</v>
      </c>
      <c r="C146" s="33" t="s">
        <v>150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6447688.4500000002</v>
      </c>
      <c r="K146" s="8" t="s">
        <v>378</v>
      </c>
      <c r="L146" s="95"/>
    </row>
    <row r="147" spans="1:12" ht="18.75" x14ac:dyDescent="0.25">
      <c r="A147" s="7">
        <v>119</v>
      </c>
      <c r="B147" s="16" t="s">
        <v>19</v>
      </c>
      <c r="C147" s="33" t="s">
        <v>151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9229848.1400000006</v>
      </c>
      <c r="K147" s="8" t="s">
        <v>378</v>
      </c>
      <c r="L147" s="95"/>
    </row>
    <row r="148" spans="1:12" ht="18.75" x14ac:dyDescent="0.25">
      <c r="A148" s="7">
        <v>120</v>
      </c>
      <c r="B148" s="16" t="s">
        <v>19</v>
      </c>
      <c r="C148" s="33" t="s">
        <v>152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13341065.029999999</v>
      </c>
      <c r="K148" s="8" t="s">
        <v>378</v>
      </c>
      <c r="L148" s="95"/>
    </row>
    <row r="149" spans="1:12" ht="18.75" x14ac:dyDescent="0.25">
      <c r="A149" s="7">
        <v>121</v>
      </c>
      <c r="B149" s="16" t="s">
        <v>19</v>
      </c>
      <c r="C149" s="33" t="s">
        <v>153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6390193.9000000004</v>
      </c>
      <c r="K149" s="8" t="s">
        <v>378</v>
      </c>
      <c r="L149" s="95"/>
    </row>
    <row r="150" spans="1:12" ht="18.75" x14ac:dyDescent="0.25">
      <c r="A150" s="7">
        <v>122</v>
      </c>
      <c r="B150" s="16" t="s">
        <v>19</v>
      </c>
      <c r="C150" s="33" t="s">
        <v>154</v>
      </c>
      <c r="D150" s="8" t="s">
        <v>11</v>
      </c>
      <c r="E150" s="8" t="s">
        <v>12</v>
      </c>
      <c r="F150" s="9" t="s">
        <v>13</v>
      </c>
      <c r="G150" s="9">
        <v>2024</v>
      </c>
      <c r="H150" s="10">
        <v>45397</v>
      </c>
      <c r="I150" s="10">
        <v>45529</v>
      </c>
      <c r="J150" s="62">
        <v>9497541.4499999993</v>
      </c>
      <c r="K150" s="8" t="s">
        <v>378</v>
      </c>
      <c r="L150" s="95"/>
    </row>
    <row r="151" spans="1:12" ht="37.5" x14ac:dyDescent="0.25">
      <c r="A151" s="7">
        <v>123</v>
      </c>
      <c r="B151" s="16" t="s">
        <v>19</v>
      </c>
      <c r="C151" s="33" t="s">
        <v>155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5552562.4500000002</v>
      </c>
      <c r="K151" s="8" t="s">
        <v>378</v>
      </c>
      <c r="L151" s="95"/>
    </row>
    <row r="152" spans="1:12" ht="37.5" x14ac:dyDescent="0.25">
      <c r="A152" s="7">
        <v>124</v>
      </c>
      <c r="B152" s="16" t="s">
        <v>19</v>
      </c>
      <c r="C152" s="33" t="s">
        <v>434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5674679.1399999997</v>
      </c>
      <c r="K152" s="8" t="s">
        <v>378</v>
      </c>
      <c r="L152" s="95"/>
    </row>
    <row r="153" spans="1:12" ht="18.75" x14ac:dyDescent="0.25">
      <c r="A153" s="7">
        <v>125</v>
      </c>
      <c r="B153" s="16" t="s">
        <v>19</v>
      </c>
      <c r="C153" s="33" t="s">
        <v>156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8473480.6799999997</v>
      </c>
      <c r="K153" s="8" t="s">
        <v>378</v>
      </c>
      <c r="L153" s="95"/>
    </row>
    <row r="154" spans="1:12" ht="18.75" x14ac:dyDescent="0.25">
      <c r="A154" s="7">
        <v>126</v>
      </c>
      <c r="B154" s="16" t="s">
        <v>19</v>
      </c>
      <c r="C154" s="33" t="s">
        <v>157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5003081.79</v>
      </c>
      <c r="K154" s="8" t="s">
        <v>378</v>
      </c>
      <c r="L154" s="95"/>
    </row>
    <row r="155" spans="1:12" ht="18.75" x14ac:dyDescent="0.25">
      <c r="A155" s="7">
        <v>127</v>
      </c>
      <c r="B155" s="16" t="s">
        <v>19</v>
      </c>
      <c r="C155" s="33" t="s">
        <v>158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16474048.17</v>
      </c>
      <c r="K155" s="8" t="s">
        <v>378</v>
      </c>
      <c r="L155" s="95"/>
    </row>
    <row r="156" spans="1:12" ht="18.75" x14ac:dyDescent="0.25">
      <c r="A156" s="7">
        <v>128</v>
      </c>
      <c r="B156" s="16" t="s">
        <v>19</v>
      </c>
      <c r="C156" s="33" t="s">
        <v>159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3977087.2</v>
      </c>
      <c r="K156" s="8" t="s">
        <v>378</v>
      </c>
      <c r="L156" s="95"/>
    </row>
    <row r="157" spans="1:12" ht="18.75" x14ac:dyDescent="0.25">
      <c r="A157" s="7">
        <v>129</v>
      </c>
      <c r="B157" s="16" t="s">
        <v>19</v>
      </c>
      <c r="C157" s="33" t="s">
        <v>160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5552521.0499999998</v>
      </c>
      <c r="K157" s="8" t="s">
        <v>378</v>
      </c>
      <c r="L157" s="95"/>
    </row>
    <row r="158" spans="1:12" ht="18.75" x14ac:dyDescent="0.25">
      <c r="A158" s="7">
        <v>130</v>
      </c>
      <c r="B158" s="16" t="s">
        <v>19</v>
      </c>
      <c r="C158" s="33" t="s">
        <v>161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3547994</v>
      </c>
      <c r="K158" s="8" t="s">
        <v>378</v>
      </c>
      <c r="L158" s="95"/>
    </row>
    <row r="159" spans="1:12" ht="18.75" x14ac:dyDescent="0.25">
      <c r="A159" s="7">
        <v>131</v>
      </c>
      <c r="B159" s="16" t="s">
        <v>19</v>
      </c>
      <c r="C159" s="33" t="s">
        <v>162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1917121.99</v>
      </c>
      <c r="K159" s="8" t="s">
        <v>378</v>
      </c>
      <c r="L159" s="95"/>
    </row>
    <row r="160" spans="1:12" ht="37.5" x14ac:dyDescent="0.25">
      <c r="A160" s="7">
        <v>132</v>
      </c>
      <c r="B160" s="16" t="s">
        <v>19</v>
      </c>
      <c r="C160" s="33" t="s">
        <v>163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8745011.6799999997</v>
      </c>
      <c r="K160" s="8" t="s">
        <v>378</v>
      </c>
      <c r="L160" s="95"/>
    </row>
    <row r="161" spans="1:12" ht="61.5" customHeight="1" x14ac:dyDescent="0.25">
      <c r="A161" s="7">
        <v>133</v>
      </c>
      <c r="B161" s="16" t="s">
        <v>19</v>
      </c>
      <c r="C161" s="33" t="s">
        <v>164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13660124.02</v>
      </c>
      <c r="K161" s="8" t="s">
        <v>378</v>
      </c>
      <c r="L161" s="95"/>
    </row>
    <row r="162" spans="1:12" ht="18.75" x14ac:dyDescent="0.25">
      <c r="A162" s="7">
        <v>134</v>
      </c>
      <c r="B162" s="16" t="s">
        <v>19</v>
      </c>
      <c r="C162" s="33" t="s">
        <v>165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6442390.0599999996</v>
      </c>
      <c r="K162" s="8" t="s">
        <v>378</v>
      </c>
      <c r="L162" s="95"/>
    </row>
    <row r="163" spans="1:12" ht="37.5" x14ac:dyDescent="0.25">
      <c r="A163" s="7">
        <v>135</v>
      </c>
      <c r="B163" s="16" t="s">
        <v>19</v>
      </c>
      <c r="C163" s="33" t="s">
        <v>166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7450173.4000000004</v>
      </c>
      <c r="K163" s="8" t="s">
        <v>378</v>
      </c>
      <c r="L163" s="95"/>
    </row>
    <row r="164" spans="1:12" ht="18.75" x14ac:dyDescent="0.25">
      <c r="A164" s="7">
        <v>136</v>
      </c>
      <c r="B164" s="16" t="s">
        <v>19</v>
      </c>
      <c r="C164" s="33" t="s">
        <v>167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9378240.6199999992</v>
      </c>
      <c r="K164" s="8" t="s">
        <v>378</v>
      </c>
      <c r="L164" s="95"/>
    </row>
    <row r="165" spans="1:12" ht="37.5" x14ac:dyDescent="0.25">
      <c r="A165" s="7">
        <v>137</v>
      </c>
      <c r="B165" s="16" t="s">
        <v>19</v>
      </c>
      <c r="C165" s="33" t="s">
        <v>168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3097021.32</v>
      </c>
      <c r="K165" s="8" t="s">
        <v>378</v>
      </c>
      <c r="L165" s="95"/>
    </row>
    <row r="166" spans="1:12" ht="18.75" x14ac:dyDescent="0.25">
      <c r="A166" s="7">
        <v>138</v>
      </c>
      <c r="B166" s="16" t="s">
        <v>19</v>
      </c>
      <c r="C166" s="33" t="s">
        <v>169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2331489.5999999996</v>
      </c>
      <c r="K166" s="8" t="s">
        <v>378</v>
      </c>
      <c r="L166" s="95"/>
    </row>
    <row r="167" spans="1:12" ht="18.75" x14ac:dyDescent="0.25">
      <c r="A167" s="7">
        <v>139</v>
      </c>
      <c r="B167" s="16" t="s">
        <v>19</v>
      </c>
      <c r="C167" s="33" t="s">
        <v>170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2349873.8199999998</v>
      </c>
      <c r="K167" s="8" t="s">
        <v>378</v>
      </c>
      <c r="L167" s="95"/>
    </row>
    <row r="168" spans="1:12" ht="18.75" x14ac:dyDescent="0.25">
      <c r="A168" s="7">
        <v>140</v>
      </c>
      <c r="B168" s="16" t="s">
        <v>19</v>
      </c>
      <c r="C168" s="33" t="s">
        <v>171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5249709.82</v>
      </c>
      <c r="K168" s="8" t="s">
        <v>378</v>
      </c>
      <c r="L168" s="95"/>
    </row>
    <row r="169" spans="1:12" ht="18.75" x14ac:dyDescent="0.25">
      <c r="A169" s="7">
        <v>141</v>
      </c>
      <c r="B169" s="16" t="s">
        <v>19</v>
      </c>
      <c r="C169" s="33" t="s">
        <v>172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2569047.88</v>
      </c>
      <c r="K169" s="8" t="s">
        <v>378</v>
      </c>
      <c r="L169" s="95"/>
    </row>
    <row r="170" spans="1:12" ht="18.75" x14ac:dyDescent="0.25">
      <c r="A170" s="7">
        <v>142</v>
      </c>
      <c r="B170" s="16" t="s">
        <v>19</v>
      </c>
      <c r="C170" s="33" t="s">
        <v>173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3958825.4</v>
      </c>
      <c r="K170" s="8" t="s">
        <v>378</v>
      </c>
      <c r="L170" s="95"/>
    </row>
    <row r="171" spans="1:12" ht="18.75" x14ac:dyDescent="0.25">
      <c r="A171" s="7">
        <v>143</v>
      </c>
      <c r="B171" s="16" t="s">
        <v>19</v>
      </c>
      <c r="C171" s="33" t="s">
        <v>174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5773253.7000000002</v>
      </c>
      <c r="K171" s="8" t="s">
        <v>378</v>
      </c>
      <c r="L171" s="95"/>
    </row>
    <row r="172" spans="1:12" ht="18.75" x14ac:dyDescent="0.25">
      <c r="A172" s="7">
        <v>144</v>
      </c>
      <c r="B172" s="16" t="s">
        <v>19</v>
      </c>
      <c r="C172" s="33" t="s">
        <v>175</v>
      </c>
      <c r="D172" s="8" t="s">
        <v>11</v>
      </c>
      <c r="E172" s="8" t="s">
        <v>12</v>
      </c>
      <c r="F172" s="9" t="s">
        <v>13</v>
      </c>
      <c r="G172" s="9">
        <v>2024</v>
      </c>
      <c r="H172" s="10">
        <v>45397</v>
      </c>
      <c r="I172" s="10">
        <v>45529</v>
      </c>
      <c r="J172" s="62">
        <v>2332149.33</v>
      </c>
      <c r="K172" s="8" t="s">
        <v>378</v>
      </c>
      <c r="L172" s="95"/>
    </row>
    <row r="173" spans="1:12" ht="37.5" x14ac:dyDescent="0.25">
      <c r="A173" s="7">
        <v>145</v>
      </c>
      <c r="B173" s="16" t="s">
        <v>19</v>
      </c>
      <c r="C173" s="33" t="s">
        <v>176</v>
      </c>
      <c r="D173" s="8" t="s">
        <v>11</v>
      </c>
      <c r="E173" s="8" t="s">
        <v>12</v>
      </c>
      <c r="F173" s="9" t="s">
        <v>13</v>
      </c>
      <c r="G173" s="9">
        <v>2024</v>
      </c>
      <c r="H173" s="10">
        <v>45397</v>
      </c>
      <c r="I173" s="10">
        <v>45529</v>
      </c>
      <c r="J173" s="62">
        <v>8399365.1099999994</v>
      </c>
      <c r="K173" s="8" t="s">
        <v>378</v>
      </c>
      <c r="L173" s="95"/>
    </row>
    <row r="174" spans="1:12" ht="18.75" x14ac:dyDescent="0.25">
      <c r="A174" s="7">
        <v>146</v>
      </c>
      <c r="B174" s="16" t="s">
        <v>19</v>
      </c>
      <c r="C174" s="33" t="s">
        <v>177</v>
      </c>
      <c r="D174" s="8" t="s">
        <v>11</v>
      </c>
      <c r="E174" s="8" t="s">
        <v>12</v>
      </c>
      <c r="F174" s="9" t="s">
        <v>13</v>
      </c>
      <c r="G174" s="9">
        <v>2024</v>
      </c>
      <c r="H174" s="10">
        <v>45397</v>
      </c>
      <c r="I174" s="10">
        <v>45529</v>
      </c>
      <c r="J174" s="62">
        <v>7959347.4299999997</v>
      </c>
      <c r="K174" s="8" t="s">
        <v>378</v>
      </c>
      <c r="L174" s="95"/>
    </row>
    <row r="175" spans="1:12" ht="37.5" x14ac:dyDescent="0.25">
      <c r="A175" s="7">
        <v>147</v>
      </c>
      <c r="B175" s="16" t="s">
        <v>19</v>
      </c>
      <c r="C175" s="33" t="s">
        <v>178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2">
        <v>12681762.220000001</v>
      </c>
      <c r="K175" s="8" t="s">
        <v>378</v>
      </c>
      <c r="L175" s="95"/>
    </row>
    <row r="176" spans="1:12" ht="18.75" x14ac:dyDescent="0.25">
      <c r="A176" s="7">
        <v>148</v>
      </c>
      <c r="B176" s="16" t="s">
        <v>19</v>
      </c>
      <c r="C176" s="33" t="s">
        <v>179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2">
        <v>6652267.4900000002</v>
      </c>
      <c r="K176" s="8" t="s">
        <v>378</v>
      </c>
      <c r="L176" s="95"/>
    </row>
    <row r="177" spans="1:12" ht="18.75" x14ac:dyDescent="0.25">
      <c r="A177" s="7">
        <v>149</v>
      </c>
      <c r="B177" s="16" t="s">
        <v>19</v>
      </c>
      <c r="C177" s="33" t="s">
        <v>180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2">
        <v>6048189.0999999996</v>
      </c>
      <c r="K177" s="8" t="s">
        <v>378</v>
      </c>
      <c r="L177" s="95"/>
    </row>
    <row r="178" spans="1:12" ht="18.75" x14ac:dyDescent="0.25">
      <c r="A178" s="7">
        <v>150</v>
      </c>
      <c r="B178" s="16" t="s">
        <v>19</v>
      </c>
      <c r="C178" s="33" t="s">
        <v>181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2">
        <v>4244056.12</v>
      </c>
      <c r="K178" s="8" t="s">
        <v>378</v>
      </c>
      <c r="L178" s="95"/>
    </row>
    <row r="179" spans="1:12" ht="18.75" x14ac:dyDescent="0.25">
      <c r="A179" s="7">
        <v>151</v>
      </c>
      <c r="B179" s="16" t="s">
        <v>19</v>
      </c>
      <c r="C179" s="33" t="s">
        <v>182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2">
        <v>4050689.5</v>
      </c>
      <c r="K179" s="8" t="s">
        <v>378</v>
      </c>
      <c r="L179" s="95"/>
    </row>
    <row r="180" spans="1:12" ht="18.75" x14ac:dyDescent="0.25">
      <c r="A180" s="7">
        <v>152</v>
      </c>
      <c r="B180" s="16" t="s">
        <v>19</v>
      </c>
      <c r="C180" s="33" t="s">
        <v>183</v>
      </c>
      <c r="D180" s="8" t="s">
        <v>11</v>
      </c>
      <c r="E180" s="8" t="s">
        <v>12</v>
      </c>
      <c r="F180" s="9" t="s">
        <v>13</v>
      </c>
      <c r="G180" s="9">
        <v>2024</v>
      </c>
      <c r="H180" s="10">
        <v>45397</v>
      </c>
      <c r="I180" s="10">
        <v>45529</v>
      </c>
      <c r="J180" s="62">
        <v>14267916.02</v>
      </c>
      <c r="K180" s="8" t="s">
        <v>378</v>
      </c>
      <c r="L180" s="95"/>
    </row>
    <row r="181" spans="1:12" ht="18.75" x14ac:dyDescent="0.25">
      <c r="A181" s="7">
        <v>153</v>
      </c>
      <c r="B181" s="16" t="s">
        <v>19</v>
      </c>
      <c r="C181" s="33" t="s">
        <v>184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2">
        <v>9939840.0700000003</v>
      </c>
      <c r="K181" s="8" t="s">
        <v>378</v>
      </c>
      <c r="L181" s="95"/>
    </row>
    <row r="182" spans="1:12" ht="22.5" customHeight="1" x14ac:dyDescent="0.25">
      <c r="A182" s="7">
        <v>154</v>
      </c>
      <c r="B182" s="16" t="s">
        <v>19</v>
      </c>
      <c r="C182" s="33" t="s">
        <v>185</v>
      </c>
      <c r="D182" s="8" t="s">
        <v>11</v>
      </c>
      <c r="E182" s="8" t="s">
        <v>12</v>
      </c>
      <c r="F182" s="9" t="s">
        <v>13</v>
      </c>
      <c r="G182" s="9">
        <v>2024</v>
      </c>
      <c r="H182" s="10">
        <v>45397</v>
      </c>
      <c r="I182" s="10">
        <v>45529</v>
      </c>
      <c r="J182" s="62">
        <v>12330145.810000001</v>
      </c>
      <c r="K182" s="8" t="s">
        <v>378</v>
      </c>
      <c r="L182" s="95"/>
    </row>
    <row r="183" spans="1:12" ht="18.75" x14ac:dyDescent="0.25">
      <c r="A183" s="7">
        <v>155</v>
      </c>
      <c r="B183" s="16" t="s">
        <v>19</v>
      </c>
      <c r="C183" s="33" t="s">
        <v>186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2">
        <v>3179342.27</v>
      </c>
      <c r="K183" s="8" t="s">
        <v>378</v>
      </c>
      <c r="L183" s="95"/>
    </row>
    <row r="184" spans="1:12" ht="18.75" x14ac:dyDescent="0.25">
      <c r="A184" s="7">
        <v>156</v>
      </c>
      <c r="B184" s="16" t="s">
        <v>19</v>
      </c>
      <c r="C184" s="33" t="s">
        <v>187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2">
        <v>3710782.9</v>
      </c>
      <c r="K184" s="8" t="s">
        <v>378</v>
      </c>
      <c r="L184" s="95"/>
    </row>
    <row r="185" spans="1:12" ht="18.75" x14ac:dyDescent="0.25">
      <c r="A185" s="7">
        <v>157</v>
      </c>
      <c r="B185" s="16" t="s">
        <v>19</v>
      </c>
      <c r="C185" s="33" t="s">
        <v>188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2">
        <v>1661025.53</v>
      </c>
      <c r="K185" s="8" t="s">
        <v>378</v>
      </c>
      <c r="L185" s="95"/>
    </row>
    <row r="186" spans="1:12" ht="18.75" x14ac:dyDescent="0.25">
      <c r="A186" s="7">
        <v>158</v>
      </c>
      <c r="B186" s="16" t="s">
        <v>19</v>
      </c>
      <c r="C186" s="33" t="s">
        <v>189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2">
        <v>4961383.76</v>
      </c>
      <c r="K186" s="8" t="s">
        <v>378</v>
      </c>
      <c r="L186" s="95"/>
    </row>
    <row r="187" spans="1:12" ht="18.75" x14ac:dyDescent="0.25">
      <c r="A187" s="7">
        <v>159</v>
      </c>
      <c r="B187" s="16" t="s">
        <v>19</v>
      </c>
      <c r="C187" s="33" t="s">
        <v>190</v>
      </c>
      <c r="D187" s="8" t="s">
        <v>11</v>
      </c>
      <c r="E187" s="8" t="s">
        <v>12</v>
      </c>
      <c r="F187" s="9" t="s">
        <v>13</v>
      </c>
      <c r="G187" s="9">
        <v>2024</v>
      </c>
      <c r="H187" s="10">
        <v>45397</v>
      </c>
      <c r="I187" s="10">
        <v>45529</v>
      </c>
      <c r="J187" s="62">
        <v>1879414.66</v>
      </c>
      <c r="K187" s="8" t="s">
        <v>378</v>
      </c>
      <c r="L187" s="95"/>
    </row>
    <row r="188" spans="1:12" ht="37.5" x14ac:dyDescent="0.25">
      <c r="A188" s="7">
        <v>160</v>
      </c>
      <c r="B188" s="16" t="s">
        <v>19</v>
      </c>
      <c r="C188" s="33" t="s">
        <v>191</v>
      </c>
      <c r="D188" s="8" t="s">
        <v>11</v>
      </c>
      <c r="E188" s="8" t="s">
        <v>12</v>
      </c>
      <c r="F188" s="9" t="s">
        <v>13</v>
      </c>
      <c r="G188" s="9">
        <v>2024</v>
      </c>
      <c r="H188" s="10">
        <v>45397</v>
      </c>
      <c r="I188" s="10">
        <v>45529</v>
      </c>
      <c r="J188" s="62">
        <v>1798388.48</v>
      </c>
      <c r="K188" s="8" t="s">
        <v>378</v>
      </c>
      <c r="L188" s="95"/>
    </row>
    <row r="189" spans="1:12" ht="18.75" x14ac:dyDescent="0.25">
      <c r="A189" s="7">
        <v>161</v>
      </c>
      <c r="B189" s="16" t="s">
        <v>19</v>
      </c>
      <c r="C189" s="33" t="s">
        <v>192</v>
      </c>
      <c r="D189" s="8" t="s">
        <v>11</v>
      </c>
      <c r="E189" s="8" t="s">
        <v>12</v>
      </c>
      <c r="F189" s="9" t="s">
        <v>13</v>
      </c>
      <c r="G189" s="9">
        <v>2024</v>
      </c>
      <c r="H189" s="10">
        <v>45397</v>
      </c>
      <c r="I189" s="10">
        <v>45529</v>
      </c>
      <c r="J189" s="62">
        <v>16703334.130000001</v>
      </c>
      <c r="K189" s="8" t="s">
        <v>378</v>
      </c>
      <c r="L189" s="95"/>
    </row>
    <row r="190" spans="1:12" ht="18.75" x14ac:dyDescent="0.25">
      <c r="A190" s="7">
        <v>162</v>
      </c>
      <c r="B190" s="16" t="s">
        <v>19</v>
      </c>
      <c r="C190" s="33" t="s">
        <v>30</v>
      </c>
      <c r="D190" s="8" t="s">
        <v>11</v>
      </c>
      <c r="E190" s="8" t="s">
        <v>12</v>
      </c>
      <c r="F190" s="9" t="s">
        <v>13</v>
      </c>
      <c r="G190" s="9">
        <v>2024</v>
      </c>
      <c r="H190" s="10">
        <v>45397</v>
      </c>
      <c r="I190" s="10">
        <v>45529</v>
      </c>
      <c r="J190" s="62">
        <v>1272252.1599999999</v>
      </c>
      <c r="K190" s="8" t="s">
        <v>378</v>
      </c>
      <c r="L190" s="95"/>
    </row>
    <row r="191" spans="1:12" ht="18.75" x14ac:dyDescent="0.25">
      <c r="A191" s="7">
        <v>163</v>
      </c>
      <c r="B191" s="16" t="s">
        <v>19</v>
      </c>
      <c r="C191" s="33" t="s">
        <v>193</v>
      </c>
      <c r="D191" s="8" t="s">
        <v>11</v>
      </c>
      <c r="E191" s="8" t="s">
        <v>12</v>
      </c>
      <c r="F191" s="9" t="s">
        <v>13</v>
      </c>
      <c r="G191" s="9">
        <v>2024</v>
      </c>
      <c r="H191" s="10">
        <v>45397</v>
      </c>
      <c r="I191" s="10">
        <v>45529</v>
      </c>
      <c r="J191" s="62">
        <v>775440.54</v>
      </c>
      <c r="K191" s="8" t="s">
        <v>378</v>
      </c>
      <c r="L191" s="95"/>
    </row>
    <row r="192" spans="1:12" ht="18.75" x14ac:dyDescent="0.25">
      <c r="A192" s="7">
        <v>164</v>
      </c>
      <c r="B192" s="16" t="s">
        <v>19</v>
      </c>
      <c r="C192" s="33" t="s">
        <v>194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2">
        <v>2454198.4500000002</v>
      </c>
      <c r="K192" s="8" t="s">
        <v>378</v>
      </c>
      <c r="L192" s="95"/>
    </row>
    <row r="193" spans="1:12" ht="18.75" x14ac:dyDescent="0.25">
      <c r="A193" s="7">
        <v>165</v>
      </c>
      <c r="B193" s="16" t="s">
        <v>19</v>
      </c>
      <c r="C193" s="33" t="s">
        <v>195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62">
        <v>3105549.06</v>
      </c>
      <c r="K193" s="8" t="s">
        <v>378</v>
      </c>
      <c r="L193" s="95"/>
    </row>
    <row r="194" spans="1:12" ht="18.75" x14ac:dyDescent="0.25">
      <c r="A194" s="7"/>
      <c r="B194" s="101" t="s">
        <v>413</v>
      </c>
      <c r="C194" s="102"/>
      <c r="D194" s="103"/>
      <c r="E194" s="8"/>
      <c r="F194" s="9"/>
      <c r="G194" s="9"/>
      <c r="H194" s="10"/>
      <c r="I194" s="10"/>
      <c r="J194" s="62">
        <v>12026883.09</v>
      </c>
      <c r="K194" s="8" t="s">
        <v>378</v>
      </c>
      <c r="L194" s="95"/>
    </row>
    <row r="195" spans="1:12" ht="18.75" x14ac:dyDescent="0.25">
      <c r="A195" s="7"/>
      <c r="B195" s="101" t="s">
        <v>414</v>
      </c>
      <c r="C195" s="102"/>
      <c r="D195" s="103"/>
      <c r="E195" s="8"/>
      <c r="F195" s="9"/>
      <c r="G195" s="9"/>
      <c r="H195" s="10"/>
      <c r="I195" s="10"/>
      <c r="J195" s="62">
        <v>2365927.66</v>
      </c>
      <c r="K195" s="8" t="s">
        <v>378</v>
      </c>
      <c r="L195" s="96"/>
    </row>
    <row r="196" spans="1:12" ht="18.75" x14ac:dyDescent="0.25">
      <c r="A196" s="11"/>
      <c r="B196" s="27">
        <v>50</v>
      </c>
      <c r="C196" s="12"/>
      <c r="D196" s="12"/>
      <c r="E196" s="12"/>
      <c r="F196" s="13"/>
      <c r="G196" s="13"/>
      <c r="H196" s="14"/>
      <c r="I196" s="14"/>
      <c r="J196" s="32">
        <f>SUM(J144:J195)</f>
        <v>334001276.70999998</v>
      </c>
      <c r="K196" s="12"/>
      <c r="L196" s="50"/>
    </row>
    <row r="197" spans="1:12" ht="18.75" x14ac:dyDescent="0.25">
      <c r="A197" s="7">
        <v>166</v>
      </c>
      <c r="B197" s="7" t="s">
        <v>29</v>
      </c>
      <c r="C197" s="7" t="s">
        <v>196</v>
      </c>
      <c r="D197" s="8" t="s">
        <v>11</v>
      </c>
      <c r="E197" s="8" t="s">
        <v>12</v>
      </c>
      <c r="F197" s="9" t="s">
        <v>13</v>
      </c>
      <c r="G197" s="9">
        <v>2024</v>
      </c>
      <c r="H197" s="10">
        <v>45397</v>
      </c>
      <c r="I197" s="10">
        <v>45529</v>
      </c>
      <c r="J197" s="63">
        <v>1680625.48</v>
      </c>
      <c r="K197" s="8" t="s">
        <v>378</v>
      </c>
      <c r="L197" s="94" t="s">
        <v>386</v>
      </c>
    </row>
    <row r="198" spans="1:12" ht="18.75" x14ac:dyDescent="0.25">
      <c r="A198" s="7">
        <v>167</v>
      </c>
      <c r="B198" s="7" t="s">
        <v>29</v>
      </c>
      <c r="C198" s="7" t="s">
        <v>197</v>
      </c>
      <c r="D198" s="8" t="s">
        <v>11</v>
      </c>
      <c r="E198" s="8" t="s">
        <v>12</v>
      </c>
      <c r="F198" s="9" t="s">
        <v>13</v>
      </c>
      <c r="G198" s="9">
        <v>2024</v>
      </c>
      <c r="H198" s="10">
        <v>45397</v>
      </c>
      <c r="I198" s="10">
        <v>45529</v>
      </c>
      <c r="J198" s="63">
        <v>5481441.1900000004</v>
      </c>
      <c r="K198" s="8" t="s">
        <v>378</v>
      </c>
      <c r="L198" s="95"/>
    </row>
    <row r="199" spans="1:12" ht="18.75" x14ac:dyDescent="0.25">
      <c r="A199" s="7">
        <v>168</v>
      </c>
      <c r="B199" s="7" t="s">
        <v>29</v>
      </c>
      <c r="C199" s="7" t="s">
        <v>198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63">
        <v>9543847.3200000003</v>
      </c>
      <c r="K199" s="8" t="s">
        <v>378</v>
      </c>
      <c r="L199" s="95"/>
    </row>
    <row r="200" spans="1:12" ht="18.75" x14ac:dyDescent="0.25">
      <c r="A200" s="7">
        <v>169</v>
      </c>
      <c r="B200" s="7" t="s">
        <v>29</v>
      </c>
      <c r="C200" s="7" t="s">
        <v>199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63">
        <v>4345226.28</v>
      </c>
      <c r="K200" s="8" t="s">
        <v>378</v>
      </c>
      <c r="L200" s="95"/>
    </row>
    <row r="201" spans="1:12" ht="18.75" x14ac:dyDescent="0.25">
      <c r="A201" s="7">
        <v>170</v>
      </c>
      <c r="B201" s="7" t="s">
        <v>29</v>
      </c>
      <c r="C201" s="7" t="s">
        <v>200</v>
      </c>
      <c r="D201" s="8" t="s">
        <v>11</v>
      </c>
      <c r="E201" s="8" t="s">
        <v>12</v>
      </c>
      <c r="F201" s="9" t="s">
        <v>13</v>
      </c>
      <c r="G201" s="9">
        <v>2024</v>
      </c>
      <c r="H201" s="10">
        <v>45397</v>
      </c>
      <c r="I201" s="10">
        <v>45529</v>
      </c>
      <c r="J201" s="63">
        <v>8516894.6300000008</v>
      </c>
      <c r="K201" s="8" t="s">
        <v>378</v>
      </c>
      <c r="L201" s="95"/>
    </row>
    <row r="202" spans="1:12" ht="18.75" x14ac:dyDescent="0.25">
      <c r="A202" s="7">
        <v>171</v>
      </c>
      <c r="B202" s="7" t="s">
        <v>29</v>
      </c>
      <c r="C202" s="7" t="s">
        <v>201</v>
      </c>
      <c r="D202" s="8" t="s">
        <v>11</v>
      </c>
      <c r="E202" s="8" t="s">
        <v>12</v>
      </c>
      <c r="F202" s="9" t="s">
        <v>13</v>
      </c>
      <c r="G202" s="9">
        <v>2024</v>
      </c>
      <c r="H202" s="10">
        <v>45397</v>
      </c>
      <c r="I202" s="10">
        <v>45529</v>
      </c>
      <c r="J202" s="63">
        <v>7621870.7699999996</v>
      </c>
      <c r="K202" s="8" t="s">
        <v>378</v>
      </c>
      <c r="L202" s="95"/>
    </row>
    <row r="203" spans="1:12" ht="18.75" x14ac:dyDescent="0.25">
      <c r="A203" s="7">
        <v>172</v>
      </c>
      <c r="B203" s="7" t="s">
        <v>29</v>
      </c>
      <c r="C203" s="7" t="s">
        <v>202</v>
      </c>
      <c r="D203" s="8" t="s">
        <v>11</v>
      </c>
      <c r="E203" s="8" t="s">
        <v>12</v>
      </c>
      <c r="F203" s="9" t="s">
        <v>13</v>
      </c>
      <c r="G203" s="9">
        <v>2024</v>
      </c>
      <c r="H203" s="10">
        <v>45397</v>
      </c>
      <c r="I203" s="10">
        <v>45529</v>
      </c>
      <c r="J203" s="63">
        <v>5494681.0199999996</v>
      </c>
      <c r="K203" s="8" t="s">
        <v>378</v>
      </c>
      <c r="L203" s="95"/>
    </row>
    <row r="204" spans="1:12" ht="18.75" x14ac:dyDescent="0.25">
      <c r="A204" s="7">
        <v>173</v>
      </c>
      <c r="B204" s="7" t="s">
        <v>29</v>
      </c>
      <c r="C204" s="7" t="s">
        <v>203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63">
        <v>22713112.219999999</v>
      </c>
      <c r="K204" s="8" t="s">
        <v>378</v>
      </c>
      <c r="L204" s="95"/>
    </row>
    <row r="205" spans="1:12" ht="18.75" x14ac:dyDescent="0.25">
      <c r="A205" s="7">
        <v>174</v>
      </c>
      <c r="B205" s="7" t="s">
        <v>29</v>
      </c>
      <c r="C205" s="7" t="s">
        <v>204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63">
        <v>565428.98</v>
      </c>
      <c r="K205" s="8" t="s">
        <v>378</v>
      </c>
      <c r="L205" s="95"/>
    </row>
    <row r="206" spans="1:12" ht="18.75" x14ac:dyDescent="0.25">
      <c r="A206" s="7">
        <v>175</v>
      </c>
      <c r="B206" s="7" t="s">
        <v>29</v>
      </c>
      <c r="C206" s="7" t="s">
        <v>205</v>
      </c>
      <c r="D206" s="8" t="s">
        <v>11</v>
      </c>
      <c r="E206" s="8" t="s">
        <v>12</v>
      </c>
      <c r="F206" s="9" t="s">
        <v>13</v>
      </c>
      <c r="G206" s="9">
        <v>2024</v>
      </c>
      <c r="H206" s="10">
        <v>45397</v>
      </c>
      <c r="I206" s="10">
        <v>45529</v>
      </c>
      <c r="J206" s="63">
        <v>808385.46000000008</v>
      </c>
      <c r="K206" s="8" t="s">
        <v>378</v>
      </c>
      <c r="L206" s="95"/>
    </row>
    <row r="207" spans="1:12" ht="18.75" x14ac:dyDescent="0.25">
      <c r="A207" s="7">
        <v>176</v>
      </c>
      <c r="B207" s="7" t="s">
        <v>29</v>
      </c>
      <c r="C207" s="7" t="s">
        <v>206</v>
      </c>
      <c r="D207" s="8" t="s">
        <v>11</v>
      </c>
      <c r="E207" s="8" t="s">
        <v>12</v>
      </c>
      <c r="F207" s="9" t="s">
        <v>13</v>
      </c>
      <c r="G207" s="9">
        <v>2024</v>
      </c>
      <c r="H207" s="10">
        <v>45397</v>
      </c>
      <c r="I207" s="10">
        <v>45529</v>
      </c>
      <c r="J207" s="64">
        <v>1229088.33</v>
      </c>
      <c r="K207" s="8" t="s">
        <v>378</v>
      </c>
      <c r="L207" s="95"/>
    </row>
    <row r="208" spans="1:12" ht="18.75" x14ac:dyDescent="0.25">
      <c r="A208" s="7">
        <v>177</v>
      </c>
      <c r="B208" s="7" t="s">
        <v>29</v>
      </c>
      <c r="C208" s="7" t="s">
        <v>207</v>
      </c>
      <c r="D208" s="8" t="s">
        <v>11</v>
      </c>
      <c r="E208" s="8" t="s">
        <v>12</v>
      </c>
      <c r="F208" s="9" t="s">
        <v>13</v>
      </c>
      <c r="G208" s="9">
        <v>2024</v>
      </c>
      <c r="H208" s="10">
        <v>45397</v>
      </c>
      <c r="I208" s="10">
        <v>45529</v>
      </c>
      <c r="J208" s="64">
        <v>1448016.67</v>
      </c>
      <c r="K208" s="8" t="s">
        <v>378</v>
      </c>
      <c r="L208" s="95"/>
    </row>
    <row r="209" spans="1:12" ht="18.75" x14ac:dyDescent="0.25">
      <c r="A209" s="7">
        <v>178</v>
      </c>
      <c r="B209" s="7" t="s">
        <v>29</v>
      </c>
      <c r="C209" s="7" t="s">
        <v>208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64">
        <v>125744</v>
      </c>
      <c r="K209" s="8" t="s">
        <v>378</v>
      </c>
      <c r="L209" s="95"/>
    </row>
    <row r="210" spans="1:12" ht="18.75" x14ac:dyDescent="0.25">
      <c r="A210" s="7">
        <v>179</v>
      </c>
      <c r="B210" s="7" t="s">
        <v>29</v>
      </c>
      <c r="C210" s="7" t="s">
        <v>209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63">
        <v>1015947.32</v>
      </c>
      <c r="K210" s="8" t="s">
        <v>378</v>
      </c>
      <c r="L210" s="95"/>
    </row>
    <row r="211" spans="1:12" ht="18.75" x14ac:dyDescent="0.25">
      <c r="A211" s="7">
        <v>180</v>
      </c>
      <c r="B211" s="7" t="s">
        <v>29</v>
      </c>
      <c r="C211" s="7" t="s">
        <v>379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63">
        <v>1051415</v>
      </c>
      <c r="K211" s="8" t="s">
        <v>378</v>
      </c>
      <c r="L211" s="95"/>
    </row>
    <row r="212" spans="1:12" ht="18.75" x14ac:dyDescent="0.25">
      <c r="A212" s="7">
        <v>181</v>
      </c>
      <c r="B212" s="7" t="s">
        <v>29</v>
      </c>
      <c r="C212" s="7" t="s">
        <v>380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63">
        <v>2354416.33</v>
      </c>
      <c r="K212" s="8" t="s">
        <v>378</v>
      </c>
      <c r="L212" s="95"/>
    </row>
    <row r="213" spans="1:12" ht="18.75" x14ac:dyDescent="0.25">
      <c r="A213" s="7"/>
      <c r="B213" s="101" t="s">
        <v>431</v>
      </c>
      <c r="C213" s="102"/>
      <c r="D213" s="103"/>
      <c r="E213" s="8"/>
      <c r="F213" s="9"/>
      <c r="G213" s="9"/>
      <c r="H213" s="10"/>
      <c r="I213" s="10"/>
      <c r="J213" s="63">
        <v>10726446.199999999</v>
      </c>
      <c r="K213" s="8" t="s">
        <v>378</v>
      </c>
      <c r="L213" s="95"/>
    </row>
    <row r="214" spans="1:12" ht="18.75" x14ac:dyDescent="0.25">
      <c r="A214" s="7"/>
      <c r="B214" s="101" t="s">
        <v>432</v>
      </c>
      <c r="C214" s="102"/>
      <c r="D214" s="103"/>
      <c r="E214" s="8"/>
      <c r="F214" s="9"/>
      <c r="G214" s="9"/>
      <c r="H214" s="10"/>
      <c r="I214" s="10"/>
      <c r="J214" s="63">
        <v>2110105.7999999998</v>
      </c>
      <c r="K214" s="8" t="s">
        <v>378</v>
      </c>
      <c r="L214" s="96"/>
    </row>
    <row r="215" spans="1:12" ht="18.75" x14ac:dyDescent="0.25">
      <c r="A215" s="11"/>
      <c r="B215" s="27">
        <v>16</v>
      </c>
      <c r="C215" s="28"/>
      <c r="D215" s="12"/>
      <c r="E215" s="12"/>
      <c r="F215" s="13"/>
      <c r="G215" s="13"/>
      <c r="H215" s="14"/>
      <c r="I215" s="14"/>
      <c r="J215" s="32">
        <f>SUM(J197:J214)</f>
        <v>86832692.999999985</v>
      </c>
      <c r="K215" s="12"/>
      <c r="L215" s="50"/>
    </row>
    <row r="216" spans="1:12" ht="18.75" x14ac:dyDescent="0.25">
      <c r="A216" s="7">
        <v>182</v>
      </c>
      <c r="B216" s="17" t="s">
        <v>21</v>
      </c>
      <c r="C216" s="33" t="s">
        <v>210</v>
      </c>
      <c r="D216" s="8" t="s">
        <v>11</v>
      </c>
      <c r="E216" s="8" t="s">
        <v>12</v>
      </c>
      <c r="F216" s="9" t="s">
        <v>13</v>
      </c>
      <c r="G216" s="9">
        <v>2024</v>
      </c>
      <c r="H216" s="10">
        <v>45397</v>
      </c>
      <c r="I216" s="10">
        <v>45529</v>
      </c>
      <c r="J216" s="63">
        <v>520924</v>
      </c>
      <c r="K216" s="8" t="s">
        <v>378</v>
      </c>
      <c r="L216" s="94" t="s">
        <v>387</v>
      </c>
    </row>
    <row r="217" spans="1:12" ht="18.75" x14ac:dyDescent="0.25">
      <c r="A217" s="7">
        <v>183</v>
      </c>
      <c r="B217" s="17" t="s">
        <v>21</v>
      </c>
      <c r="C217" s="33" t="s">
        <v>211</v>
      </c>
      <c r="D217" s="8" t="s">
        <v>11</v>
      </c>
      <c r="E217" s="8" t="s">
        <v>12</v>
      </c>
      <c r="F217" s="9" t="s">
        <v>13</v>
      </c>
      <c r="G217" s="9">
        <v>2024</v>
      </c>
      <c r="H217" s="10">
        <v>45397</v>
      </c>
      <c r="I217" s="10">
        <v>45529</v>
      </c>
      <c r="J217" s="34">
        <v>5979844.9299999997</v>
      </c>
      <c r="K217" s="8" t="s">
        <v>378</v>
      </c>
      <c r="L217" s="95"/>
    </row>
    <row r="218" spans="1:12" ht="18.75" x14ac:dyDescent="0.25">
      <c r="A218" s="7">
        <v>184</v>
      </c>
      <c r="B218" s="17" t="s">
        <v>21</v>
      </c>
      <c r="C218" s="33" t="s">
        <v>212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34">
        <v>3179403.29</v>
      </c>
      <c r="K218" s="8" t="s">
        <v>378</v>
      </c>
      <c r="L218" s="95"/>
    </row>
    <row r="219" spans="1:12" ht="18.75" x14ac:dyDescent="0.25">
      <c r="A219" s="7">
        <v>185</v>
      </c>
      <c r="B219" s="17" t="s">
        <v>21</v>
      </c>
      <c r="C219" s="33" t="s">
        <v>213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6277329.9100000001</v>
      </c>
      <c r="K219" s="8" t="s">
        <v>378</v>
      </c>
      <c r="L219" s="95"/>
    </row>
    <row r="220" spans="1:12" ht="18.75" x14ac:dyDescent="0.25">
      <c r="A220" s="7">
        <v>186</v>
      </c>
      <c r="B220" s="17" t="s">
        <v>21</v>
      </c>
      <c r="C220" s="33" t="s">
        <v>31</v>
      </c>
      <c r="D220" s="8" t="s">
        <v>11</v>
      </c>
      <c r="E220" s="8" t="s">
        <v>12</v>
      </c>
      <c r="F220" s="9" t="s">
        <v>13</v>
      </c>
      <c r="G220" s="9">
        <v>2024</v>
      </c>
      <c r="H220" s="10">
        <v>45397</v>
      </c>
      <c r="I220" s="10">
        <v>45529</v>
      </c>
      <c r="J220" s="34">
        <v>4157185.73</v>
      </c>
      <c r="K220" s="8" t="s">
        <v>378</v>
      </c>
      <c r="L220" s="95"/>
    </row>
    <row r="221" spans="1:12" ht="18.75" x14ac:dyDescent="0.25">
      <c r="A221" s="7">
        <v>187</v>
      </c>
      <c r="B221" s="17" t="s">
        <v>21</v>
      </c>
      <c r="C221" s="33" t="s">
        <v>214</v>
      </c>
      <c r="D221" s="8" t="s">
        <v>11</v>
      </c>
      <c r="E221" s="8" t="s">
        <v>12</v>
      </c>
      <c r="F221" s="9" t="s">
        <v>13</v>
      </c>
      <c r="G221" s="9">
        <v>2024</v>
      </c>
      <c r="H221" s="10">
        <v>45397</v>
      </c>
      <c r="I221" s="10">
        <v>45529</v>
      </c>
      <c r="J221" s="34">
        <v>3392872.49</v>
      </c>
      <c r="K221" s="8" t="s">
        <v>378</v>
      </c>
      <c r="L221" s="95"/>
    </row>
    <row r="222" spans="1:12" ht="18.75" x14ac:dyDescent="0.25">
      <c r="A222" s="7">
        <v>188</v>
      </c>
      <c r="B222" s="17" t="s">
        <v>21</v>
      </c>
      <c r="C222" s="33" t="s">
        <v>215</v>
      </c>
      <c r="D222" s="8" t="s">
        <v>11</v>
      </c>
      <c r="E222" s="8" t="s">
        <v>12</v>
      </c>
      <c r="F222" s="9" t="s">
        <v>13</v>
      </c>
      <c r="G222" s="9">
        <v>2024</v>
      </c>
      <c r="H222" s="10">
        <v>45397</v>
      </c>
      <c r="I222" s="10">
        <v>45529</v>
      </c>
      <c r="J222" s="34">
        <v>4089567.03</v>
      </c>
      <c r="K222" s="8" t="s">
        <v>378</v>
      </c>
      <c r="L222" s="95"/>
    </row>
    <row r="223" spans="1:12" ht="18.75" x14ac:dyDescent="0.25">
      <c r="A223" s="7">
        <v>189</v>
      </c>
      <c r="B223" s="17" t="s">
        <v>21</v>
      </c>
      <c r="C223" s="33" t="s">
        <v>216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6372001.7599999998</v>
      </c>
      <c r="K223" s="8" t="s">
        <v>378</v>
      </c>
      <c r="L223" s="95"/>
    </row>
    <row r="224" spans="1:12" ht="18.75" x14ac:dyDescent="0.25">
      <c r="A224" s="7">
        <v>190</v>
      </c>
      <c r="B224" s="17" t="s">
        <v>21</v>
      </c>
      <c r="C224" s="33" t="s">
        <v>217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3731132.21</v>
      </c>
      <c r="K224" s="8" t="s">
        <v>378</v>
      </c>
      <c r="L224" s="95"/>
    </row>
    <row r="225" spans="1:12" ht="18.75" x14ac:dyDescent="0.25">
      <c r="A225" s="7">
        <v>191</v>
      </c>
      <c r="B225" s="17" t="s">
        <v>21</v>
      </c>
      <c r="C225" s="33" t="s">
        <v>218</v>
      </c>
      <c r="D225" s="8" t="s">
        <v>11</v>
      </c>
      <c r="E225" s="8" t="s">
        <v>12</v>
      </c>
      <c r="F225" s="9" t="s">
        <v>13</v>
      </c>
      <c r="G225" s="9">
        <v>2024</v>
      </c>
      <c r="H225" s="10">
        <v>45397</v>
      </c>
      <c r="I225" s="10">
        <v>45529</v>
      </c>
      <c r="J225" s="34">
        <v>5078691.08</v>
      </c>
      <c r="K225" s="8" t="s">
        <v>378</v>
      </c>
      <c r="L225" s="95"/>
    </row>
    <row r="226" spans="1:12" ht="18.75" x14ac:dyDescent="0.25">
      <c r="A226" s="7">
        <v>192</v>
      </c>
      <c r="B226" s="17" t="s">
        <v>21</v>
      </c>
      <c r="C226" s="33" t="s">
        <v>219</v>
      </c>
      <c r="D226" s="8" t="s">
        <v>11</v>
      </c>
      <c r="E226" s="8" t="s">
        <v>12</v>
      </c>
      <c r="F226" s="9" t="s">
        <v>13</v>
      </c>
      <c r="G226" s="9">
        <v>2024</v>
      </c>
      <c r="H226" s="10">
        <v>45397</v>
      </c>
      <c r="I226" s="10">
        <v>45529</v>
      </c>
      <c r="J226" s="34">
        <v>1548162.7</v>
      </c>
      <c r="K226" s="8" t="s">
        <v>378</v>
      </c>
      <c r="L226" s="95"/>
    </row>
    <row r="227" spans="1:12" ht="18.75" x14ac:dyDescent="0.25">
      <c r="A227" s="7"/>
      <c r="B227" s="97" t="s">
        <v>415</v>
      </c>
      <c r="C227" s="97"/>
      <c r="D227" s="97"/>
      <c r="E227" s="8"/>
      <c r="F227" s="9"/>
      <c r="G227" s="9"/>
      <c r="H227" s="10"/>
      <c r="I227" s="10"/>
      <c r="J227" s="34">
        <v>4565707.18</v>
      </c>
      <c r="K227" s="8" t="s">
        <v>378</v>
      </c>
      <c r="L227" s="95"/>
    </row>
    <row r="228" spans="1:12" ht="18.75" x14ac:dyDescent="0.25">
      <c r="A228" s="7"/>
      <c r="B228" s="97" t="s">
        <v>416</v>
      </c>
      <c r="C228" s="97"/>
      <c r="D228" s="97"/>
      <c r="E228" s="8"/>
      <c r="F228" s="9"/>
      <c r="G228" s="9"/>
      <c r="H228" s="10"/>
      <c r="I228" s="10"/>
      <c r="J228" s="34">
        <v>898165.62</v>
      </c>
      <c r="K228" s="8" t="s">
        <v>378</v>
      </c>
      <c r="L228" s="96"/>
    </row>
    <row r="229" spans="1:12" ht="18.75" x14ac:dyDescent="0.25">
      <c r="A229" s="23"/>
      <c r="B229" s="47">
        <v>11</v>
      </c>
      <c r="C229" s="24"/>
      <c r="D229" s="24"/>
      <c r="E229" s="24"/>
      <c r="F229" s="25"/>
      <c r="G229" s="25"/>
      <c r="H229" s="26"/>
      <c r="I229" s="32"/>
      <c r="J229" s="57">
        <f>SUM(J216:J228)</f>
        <v>49790987.93</v>
      </c>
      <c r="K229" s="24"/>
      <c r="L229" s="50"/>
    </row>
    <row r="230" spans="1:12" ht="18.75" x14ac:dyDescent="0.25">
      <c r="A230" s="7">
        <v>193</v>
      </c>
      <c r="B230" s="8" t="s">
        <v>22</v>
      </c>
      <c r="C230" s="40" t="s">
        <v>220</v>
      </c>
      <c r="D230" s="8" t="s">
        <v>11</v>
      </c>
      <c r="E230" s="8" t="s">
        <v>12</v>
      </c>
      <c r="F230" s="9" t="s">
        <v>13</v>
      </c>
      <c r="G230" s="9">
        <v>2024</v>
      </c>
      <c r="H230" s="10">
        <v>45397</v>
      </c>
      <c r="I230" s="10">
        <v>45529</v>
      </c>
      <c r="J230" s="34">
        <v>3179957.44</v>
      </c>
      <c r="K230" s="8" t="s">
        <v>378</v>
      </c>
      <c r="L230" s="94" t="s">
        <v>388</v>
      </c>
    </row>
    <row r="231" spans="1:12" ht="18.75" x14ac:dyDescent="0.25">
      <c r="A231" s="7">
        <v>194</v>
      </c>
      <c r="B231" s="8" t="s">
        <v>22</v>
      </c>
      <c r="C231" s="40" t="s">
        <v>221</v>
      </c>
      <c r="D231" s="8" t="s">
        <v>11</v>
      </c>
      <c r="E231" s="8" t="s">
        <v>12</v>
      </c>
      <c r="F231" s="9" t="s">
        <v>13</v>
      </c>
      <c r="G231" s="9">
        <v>2024</v>
      </c>
      <c r="H231" s="10">
        <v>45397</v>
      </c>
      <c r="I231" s="10">
        <v>45529</v>
      </c>
      <c r="J231" s="34">
        <v>5506483.9000000004</v>
      </c>
      <c r="K231" s="8" t="s">
        <v>378</v>
      </c>
      <c r="L231" s="95"/>
    </row>
    <row r="232" spans="1:12" ht="18.75" x14ac:dyDescent="0.25">
      <c r="A232" s="7">
        <v>195</v>
      </c>
      <c r="B232" s="8" t="s">
        <v>22</v>
      </c>
      <c r="C232" s="40" t="s">
        <v>222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1489865.95</v>
      </c>
      <c r="K232" s="8" t="s">
        <v>378</v>
      </c>
      <c r="L232" s="95"/>
    </row>
    <row r="233" spans="1:12" ht="18.75" x14ac:dyDescent="0.25">
      <c r="A233" s="7">
        <v>196</v>
      </c>
      <c r="B233" s="8" t="s">
        <v>22</v>
      </c>
      <c r="C233" s="40" t="s">
        <v>223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1942228.42</v>
      </c>
      <c r="K233" s="8" t="s">
        <v>378</v>
      </c>
      <c r="L233" s="95"/>
    </row>
    <row r="234" spans="1:12" ht="18.75" x14ac:dyDescent="0.25">
      <c r="A234" s="7">
        <v>197</v>
      </c>
      <c r="B234" s="8" t="s">
        <v>22</v>
      </c>
      <c r="C234" s="40" t="s">
        <v>224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4733819.3499999996</v>
      </c>
      <c r="K234" s="8" t="s">
        <v>378</v>
      </c>
      <c r="L234" s="95"/>
    </row>
    <row r="235" spans="1:12" ht="18.75" x14ac:dyDescent="0.25">
      <c r="A235" s="7">
        <v>198</v>
      </c>
      <c r="B235" s="8" t="s">
        <v>22</v>
      </c>
      <c r="C235" s="40" t="s">
        <v>225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8903027.0999999996</v>
      </c>
      <c r="K235" s="8" t="s">
        <v>378</v>
      </c>
      <c r="L235" s="95"/>
    </row>
    <row r="236" spans="1:12" ht="18.75" x14ac:dyDescent="0.25">
      <c r="A236" s="7">
        <v>199</v>
      </c>
      <c r="B236" s="8" t="s">
        <v>22</v>
      </c>
      <c r="C236" s="40" t="s">
        <v>226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8772440.2200000007</v>
      </c>
      <c r="K236" s="8" t="s">
        <v>378</v>
      </c>
      <c r="L236" s="95"/>
    </row>
    <row r="237" spans="1:12" ht="18.75" x14ac:dyDescent="0.25">
      <c r="A237" s="7">
        <v>200</v>
      </c>
      <c r="B237" s="8" t="s">
        <v>22</v>
      </c>
      <c r="C237" s="40" t="s">
        <v>227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5616286.2300000004</v>
      </c>
      <c r="K237" s="8" t="s">
        <v>378</v>
      </c>
      <c r="L237" s="95"/>
    </row>
    <row r="238" spans="1:12" ht="18.75" x14ac:dyDescent="0.25">
      <c r="A238" s="7">
        <v>201</v>
      </c>
      <c r="B238" s="8" t="s">
        <v>22</v>
      </c>
      <c r="C238" s="40" t="s">
        <v>228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6149878.1100000003</v>
      </c>
      <c r="K238" s="8" t="s">
        <v>378</v>
      </c>
      <c r="L238" s="95"/>
    </row>
    <row r="239" spans="1:12" ht="18.75" x14ac:dyDescent="0.25">
      <c r="A239" s="7">
        <v>202</v>
      </c>
      <c r="B239" s="8" t="s">
        <v>22</v>
      </c>
      <c r="C239" s="40" t="s">
        <v>229</v>
      </c>
      <c r="D239" s="8" t="s">
        <v>11</v>
      </c>
      <c r="E239" s="8" t="s">
        <v>12</v>
      </c>
      <c r="F239" s="9" t="s">
        <v>13</v>
      </c>
      <c r="G239" s="9">
        <v>2024</v>
      </c>
      <c r="H239" s="10">
        <v>45397</v>
      </c>
      <c r="I239" s="10">
        <v>45529</v>
      </c>
      <c r="J239" s="34">
        <v>3654090.54</v>
      </c>
      <c r="K239" s="8" t="s">
        <v>378</v>
      </c>
      <c r="L239" s="95"/>
    </row>
    <row r="240" spans="1:12" ht="18.75" x14ac:dyDescent="0.25">
      <c r="A240" s="7">
        <v>203</v>
      </c>
      <c r="B240" s="8" t="s">
        <v>22</v>
      </c>
      <c r="C240" s="40" t="s">
        <v>230</v>
      </c>
      <c r="D240" s="8" t="s">
        <v>11</v>
      </c>
      <c r="E240" s="8" t="s">
        <v>12</v>
      </c>
      <c r="F240" s="9" t="s">
        <v>13</v>
      </c>
      <c r="G240" s="9">
        <v>2024</v>
      </c>
      <c r="H240" s="10">
        <v>45397</v>
      </c>
      <c r="I240" s="10">
        <v>45529</v>
      </c>
      <c r="J240" s="34">
        <v>4492740.24</v>
      </c>
      <c r="K240" s="8" t="s">
        <v>378</v>
      </c>
      <c r="L240" s="95"/>
    </row>
    <row r="241" spans="1:12" ht="18.75" x14ac:dyDescent="0.25">
      <c r="A241" s="7">
        <v>204</v>
      </c>
      <c r="B241" s="8" t="s">
        <v>22</v>
      </c>
      <c r="C241" s="40" t="s">
        <v>231</v>
      </c>
      <c r="D241" s="8" t="s">
        <v>11</v>
      </c>
      <c r="E241" s="8" t="s">
        <v>12</v>
      </c>
      <c r="F241" s="9" t="s">
        <v>13</v>
      </c>
      <c r="G241" s="9">
        <v>2024</v>
      </c>
      <c r="H241" s="10">
        <v>45397</v>
      </c>
      <c r="I241" s="10">
        <v>45529</v>
      </c>
      <c r="J241" s="34">
        <v>1985864.81</v>
      </c>
      <c r="K241" s="8" t="s">
        <v>378</v>
      </c>
      <c r="L241" s="95"/>
    </row>
    <row r="242" spans="1:12" ht="18.75" x14ac:dyDescent="0.25">
      <c r="A242" s="7">
        <v>205</v>
      </c>
      <c r="B242" s="8" t="s">
        <v>22</v>
      </c>
      <c r="C242" s="40" t="s">
        <v>232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4997305.7</v>
      </c>
      <c r="K242" s="8" t="s">
        <v>378</v>
      </c>
      <c r="L242" s="95"/>
    </row>
    <row r="243" spans="1:12" ht="18.75" x14ac:dyDescent="0.25">
      <c r="A243" s="7">
        <v>206</v>
      </c>
      <c r="B243" s="8" t="s">
        <v>22</v>
      </c>
      <c r="C243" s="40" t="s">
        <v>233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5345346.4400000004</v>
      </c>
      <c r="K243" s="8" t="s">
        <v>378</v>
      </c>
      <c r="L243" s="95"/>
    </row>
    <row r="244" spans="1:12" ht="18.75" x14ac:dyDescent="0.25">
      <c r="A244" s="7">
        <v>207</v>
      </c>
      <c r="B244" s="8" t="s">
        <v>22</v>
      </c>
      <c r="C244" s="40" t="s">
        <v>234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3412457.04</v>
      </c>
      <c r="K244" s="8" t="s">
        <v>378</v>
      </c>
      <c r="L244" s="95"/>
    </row>
    <row r="245" spans="1:12" ht="18.75" x14ac:dyDescent="0.25">
      <c r="A245" s="7">
        <v>208</v>
      </c>
      <c r="B245" s="8" t="s">
        <v>22</v>
      </c>
      <c r="C245" s="40" t="s">
        <v>235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2685835.41</v>
      </c>
      <c r="K245" s="8" t="s">
        <v>378</v>
      </c>
      <c r="L245" s="95"/>
    </row>
    <row r="246" spans="1:12" ht="18.75" x14ac:dyDescent="0.25">
      <c r="A246" s="7">
        <v>209</v>
      </c>
      <c r="B246" s="8" t="s">
        <v>22</v>
      </c>
      <c r="C246" s="40" t="s">
        <v>236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18023388.190000001</v>
      </c>
      <c r="K246" s="8" t="s">
        <v>378</v>
      </c>
      <c r="L246" s="95"/>
    </row>
    <row r="247" spans="1:12" ht="18.75" x14ac:dyDescent="0.25">
      <c r="A247" s="7">
        <v>210</v>
      </c>
      <c r="B247" s="8" t="s">
        <v>22</v>
      </c>
      <c r="C247" s="40" t="s">
        <v>237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8211846.9000000004</v>
      </c>
      <c r="K247" s="8" t="s">
        <v>378</v>
      </c>
      <c r="L247" s="95"/>
    </row>
    <row r="248" spans="1:12" ht="18.75" x14ac:dyDescent="0.25">
      <c r="A248" s="7">
        <v>211</v>
      </c>
      <c r="B248" s="8" t="s">
        <v>22</v>
      </c>
      <c r="C248" s="40" t="s">
        <v>238</v>
      </c>
      <c r="D248" s="8" t="s">
        <v>11</v>
      </c>
      <c r="E248" s="8" t="s">
        <v>12</v>
      </c>
      <c r="F248" s="9" t="s">
        <v>13</v>
      </c>
      <c r="G248" s="9">
        <v>2024</v>
      </c>
      <c r="H248" s="10">
        <v>45397</v>
      </c>
      <c r="I248" s="10">
        <v>45529</v>
      </c>
      <c r="J248" s="34">
        <v>14361513.630000001</v>
      </c>
      <c r="K248" s="8" t="s">
        <v>378</v>
      </c>
      <c r="L248" s="95"/>
    </row>
    <row r="249" spans="1:12" ht="18.75" x14ac:dyDescent="0.25">
      <c r="A249" s="7">
        <v>212</v>
      </c>
      <c r="B249" s="8" t="s">
        <v>22</v>
      </c>
      <c r="C249" s="40" t="s">
        <v>239</v>
      </c>
      <c r="D249" s="8" t="s">
        <v>11</v>
      </c>
      <c r="E249" s="8" t="s">
        <v>12</v>
      </c>
      <c r="F249" s="9" t="s">
        <v>13</v>
      </c>
      <c r="G249" s="9">
        <v>2024</v>
      </c>
      <c r="H249" s="10">
        <v>45397</v>
      </c>
      <c r="I249" s="10">
        <v>45529</v>
      </c>
      <c r="J249" s="34">
        <v>6761479.9900000002</v>
      </c>
      <c r="K249" s="8" t="s">
        <v>378</v>
      </c>
      <c r="L249" s="95"/>
    </row>
    <row r="250" spans="1:12" ht="18.75" x14ac:dyDescent="0.25">
      <c r="A250" s="7">
        <v>213</v>
      </c>
      <c r="B250" s="8" t="s">
        <v>22</v>
      </c>
      <c r="C250" s="40" t="s">
        <v>240</v>
      </c>
      <c r="D250" s="8" t="s">
        <v>11</v>
      </c>
      <c r="E250" s="8" t="s">
        <v>12</v>
      </c>
      <c r="F250" s="9" t="s">
        <v>13</v>
      </c>
      <c r="G250" s="9">
        <v>2024</v>
      </c>
      <c r="H250" s="10">
        <v>45397</v>
      </c>
      <c r="I250" s="10">
        <v>45529</v>
      </c>
      <c r="J250" s="34">
        <v>1892216.37</v>
      </c>
      <c r="K250" s="8" t="s">
        <v>378</v>
      </c>
      <c r="L250" s="95"/>
    </row>
    <row r="251" spans="1:12" ht="18.75" x14ac:dyDescent="0.25">
      <c r="A251" s="7">
        <v>214</v>
      </c>
      <c r="B251" s="8" t="s">
        <v>22</v>
      </c>
      <c r="C251" s="40" t="s">
        <v>241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1005397.51</v>
      </c>
      <c r="K251" s="8" t="s">
        <v>378</v>
      </c>
      <c r="L251" s="95"/>
    </row>
    <row r="252" spans="1:12" ht="18.75" x14ac:dyDescent="0.25">
      <c r="A252" s="7">
        <v>215</v>
      </c>
      <c r="B252" s="8" t="s">
        <v>22</v>
      </c>
      <c r="C252" s="40" t="s">
        <v>242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1678428.22</v>
      </c>
      <c r="K252" s="8" t="s">
        <v>378</v>
      </c>
      <c r="L252" s="95"/>
    </row>
    <row r="253" spans="1:12" ht="18.75" x14ac:dyDescent="0.25">
      <c r="A253" s="7">
        <v>216</v>
      </c>
      <c r="B253" s="8" t="s">
        <v>22</v>
      </c>
      <c r="C253" s="40" t="s">
        <v>243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2417789.48</v>
      </c>
      <c r="K253" s="8" t="s">
        <v>378</v>
      </c>
      <c r="L253" s="95"/>
    </row>
    <row r="254" spans="1:12" ht="18.75" x14ac:dyDescent="0.25">
      <c r="A254" s="7">
        <v>217</v>
      </c>
      <c r="B254" s="8" t="s">
        <v>22</v>
      </c>
      <c r="C254" s="40" t="s">
        <v>244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3478353.75</v>
      </c>
      <c r="K254" s="8" t="s">
        <v>378</v>
      </c>
      <c r="L254" s="95"/>
    </row>
    <row r="255" spans="1:12" ht="18.75" x14ac:dyDescent="0.25">
      <c r="A255" s="7"/>
      <c r="B255" s="97" t="s">
        <v>419</v>
      </c>
      <c r="C255" s="97"/>
      <c r="D255" s="97"/>
      <c r="E255" s="8"/>
      <c r="F255" s="9"/>
      <c r="G255" s="9"/>
      <c r="H255" s="10"/>
      <c r="I255" s="10"/>
      <c r="J255" s="34">
        <v>6711496.6500000004</v>
      </c>
      <c r="K255" s="8" t="s">
        <v>378</v>
      </c>
      <c r="L255" s="95"/>
    </row>
    <row r="256" spans="1:12" ht="18.75" x14ac:dyDescent="0.25">
      <c r="A256" s="7"/>
      <c r="B256" s="97" t="s">
        <v>420</v>
      </c>
      <c r="C256" s="97"/>
      <c r="D256" s="97"/>
      <c r="E256" s="8"/>
      <c r="F256" s="9"/>
      <c r="G256" s="9"/>
      <c r="H256" s="10"/>
      <c r="I256" s="10"/>
      <c r="J256" s="34">
        <v>1320285.19</v>
      </c>
      <c r="K256" s="8" t="s">
        <v>378</v>
      </c>
      <c r="L256" s="96"/>
    </row>
    <row r="257" spans="1:12" ht="18.75" x14ac:dyDescent="0.25">
      <c r="A257" s="23"/>
      <c r="B257" s="24">
        <v>25</v>
      </c>
      <c r="C257" s="39"/>
      <c r="D257" s="24"/>
      <c r="E257" s="24"/>
      <c r="F257" s="25"/>
      <c r="G257" s="25"/>
      <c r="H257" s="26"/>
      <c r="I257" s="26"/>
      <c r="J257" s="32">
        <f>SUM(J230:J256)</f>
        <v>138729822.78</v>
      </c>
      <c r="K257" s="24"/>
      <c r="L257" s="50"/>
    </row>
    <row r="258" spans="1:12" ht="18.75" x14ac:dyDescent="0.25">
      <c r="A258" s="7">
        <v>218</v>
      </c>
      <c r="B258" s="8" t="s">
        <v>23</v>
      </c>
      <c r="C258" s="33" t="s">
        <v>245</v>
      </c>
      <c r="D258" s="8" t="s">
        <v>11</v>
      </c>
      <c r="E258" s="8" t="s">
        <v>12</v>
      </c>
      <c r="F258" s="9" t="s">
        <v>13</v>
      </c>
      <c r="G258" s="9">
        <v>2024</v>
      </c>
      <c r="H258" s="10">
        <v>45397</v>
      </c>
      <c r="I258" s="10">
        <v>45529</v>
      </c>
      <c r="J258" s="34">
        <v>696993.63</v>
      </c>
      <c r="K258" s="8" t="s">
        <v>378</v>
      </c>
      <c r="L258" s="94" t="s">
        <v>389</v>
      </c>
    </row>
    <row r="259" spans="1:12" ht="56.25" x14ac:dyDescent="0.25">
      <c r="A259" s="7">
        <v>218</v>
      </c>
      <c r="B259" s="8" t="s">
        <v>23</v>
      </c>
      <c r="C259" s="33" t="s">
        <v>246</v>
      </c>
      <c r="D259" s="8" t="s">
        <v>11</v>
      </c>
      <c r="E259" s="8" t="s">
        <v>12</v>
      </c>
      <c r="F259" s="9" t="s">
        <v>13</v>
      </c>
      <c r="G259" s="9">
        <v>2024</v>
      </c>
      <c r="H259" s="10">
        <v>45397</v>
      </c>
      <c r="I259" s="10">
        <v>45529</v>
      </c>
      <c r="J259" s="34">
        <v>394599.51</v>
      </c>
      <c r="K259" s="8" t="s">
        <v>378</v>
      </c>
      <c r="L259" s="95"/>
    </row>
    <row r="260" spans="1:12" ht="18.75" x14ac:dyDescent="0.25">
      <c r="A260" s="7">
        <v>218</v>
      </c>
      <c r="B260" s="8" t="s">
        <v>23</v>
      </c>
      <c r="C260" s="33" t="s">
        <v>247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12317704.25</v>
      </c>
      <c r="K260" s="8" t="s">
        <v>378</v>
      </c>
      <c r="L260" s="95"/>
    </row>
    <row r="261" spans="1:12" ht="18.75" x14ac:dyDescent="0.25">
      <c r="A261" s="7">
        <v>218</v>
      </c>
      <c r="B261" s="8" t="s">
        <v>23</v>
      </c>
      <c r="C261" s="33" t="s">
        <v>248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11315130.939999999</v>
      </c>
      <c r="K261" s="8" t="s">
        <v>378</v>
      </c>
      <c r="L261" s="95"/>
    </row>
    <row r="262" spans="1:12" ht="18.75" x14ac:dyDescent="0.25">
      <c r="A262" s="7">
        <v>218</v>
      </c>
      <c r="B262" s="8" t="s">
        <v>23</v>
      </c>
      <c r="C262" s="33" t="s">
        <v>249</v>
      </c>
      <c r="D262" s="8" t="s">
        <v>11</v>
      </c>
      <c r="E262" s="8" t="s">
        <v>12</v>
      </c>
      <c r="F262" s="9" t="s">
        <v>13</v>
      </c>
      <c r="G262" s="9">
        <v>2024</v>
      </c>
      <c r="H262" s="10">
        <v>45397</v>
      </c>
      <c r="I262" s="10">
        <v>45529</v>
      </c>
      <c r="J262" s="34">
        <v>7989881.1299999999</v>
      </c>
      <c r="K262" s="8" t="s">
        <v>378</v>
      </c>
      <c r="L262" s="95"/>
    </row>
    <row r="263" spans="1:12" ht="37.5" x14ac:dyDescent="0.25">
      <c r="A263" s="7">
        <v>218</v>
      </c>
      <c r="B263" s="8" t="s">
        <v>23</v>
      </c>
      <c r="C263" s="33" t="s">
        <v>250</v>
      </c>
      <c r="D263" s="8" t="s">
        <v>11</v>
      </c>
      <c r="E263" s="8" t="s">
        <v>12</v>
      </c>
      <c r="F263" s="9" t="s">
        <v>13</v>
      </c>
      <c r="G263" s="9">
        <v>2024</v>
      </c>
      <c r="H263" s="10">
        <v>45397</v>
      </c>
      <c r="I263" s="10">
        <v>45529</v>
      </c>
      <c r="J263" s="34">
        <v>21850870.829999998</v>
      </c>
      <c r="K263" s="8" t="s">
        <v>378</v>
      </c>
      <c r="L263" s="95"/>
    </row>
    <row r="264" spans="1:12" ht="18.75" x14ac:dyDescent="0.25">
      <c r="A264" s="7">
        <v>218</v>
      </c>
      <c r="B264" s="8" t="s">
        <v>23</v>
      </c>
      <c r="C264" s="33" t="s">
        <v>251</v>
      </c>
      <c r="D264" s="8" t="s">
        <v>11</v>
      </c>
      <c r="E264" s="8" t="s">
        <v>12</v>
      </c>
      <c r="F264" s="9" t="s">
        <v>13</v>
      </c>
      <c r="G264" s="9">
        <v>2024</v>
      </c>
      <c r="H264" s="10">
        <v>45397</v>
      </c>
      <c r="I264" s="10">
        <v>45529</v>
      </c>
      <c r="J264" s="34">
        <v>11826106.130000001</v>
      </c>
      <c r="K264" s="8" t="s">
        <v>378</v>
      </c>
      <c r="L264" s="95"/>
    </row>
    <row r="265" spans="1:12" ht="18.75" x14ac:dyDescent="0.25">
      <c r="A265" s="7">
        <v>218</v>
      </c>
      <c r="B265" s="8" t="s">
        <v>23</v>
      </c>
      <c r="C265" s="33" t="s">
        <v>252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1518597</v>
      </c>
      <c r="K265" s="8" t="s">
        <v>378</v>
      </c>
      <c r="L265" s="95"/>
    </row>
    <row r="266" spans="1:12" ht="37.5" x14ac:dyDescent="0.25">
      <c r="A266" s="7">
        <v>218</v>
      </c>
      <c r="B266" s="8" t="s">
        <v>23</v>
      </c>
      <c r="C266" s="33" t="s">
        <v>253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2358887.34</v>
      </c>
      <c r="K266" s="8" t="s">
        <v>378</v>
      </c>
      <c r="L266" s="95"/>
    </row>
    <row r="267" spans="1:12" ht="37.5" x14ac:dyDescent="0.25">
      <c r="A267" s="7">
        <v>218</v>
      </c>
      <c r="B267" s="8" t="s">
        <v>23</v>
      </c>
      <c r="C267" s="33" t="s">
        <v>254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6172816.5099999998</v>
      </c>
      <c r="K267" s="8" t="s">
        <v>378</v>
      </c>
      <c r="L267" s="95"/>
    </row>
    <row r="268" spans="1:12" ht="42" customHeight="1" x14ac:dyDescent="0.25">
      <c r="A268" s="7">
        <v>218</v>
      </c>
      <c r="B268" s="8" t="s">
        <v>23</v>
      </c>
      <c r="C268" s="33" t="s">
        <v>255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8246690.5199999996</v>
      </c>
      <c r="K268" s="8" t="s">
        <v>378</v>
      </c>
      <c r="L268" s="95"/>
    </row>
    <row r="269" spans="1:12" ht="18.75" x14ac:dyDescent="0.25">
      <c r="A269" s="7"/>
      <c r="B269" s="97" t="s">
        <v>417</v>
      </c>
      <c r="C269" s="97"/>
      <c r="D269" s="97"/>
      <c r="E269" s="8"/>
      <c r="F269" s="9"/>
      <c r="G269" s="9"/>
      <c r="H269" s="10"/>
      <c r="I269" s="10"/>
      <c r="J269" s="34">
        <v>3183632.1</v>
      </c>
      <c r="K269" s="8" t="s">
        <v>378</v>
      </c>
      <c r="L269" s="95"/>
    </row>
    <row r="270" spans="1:12" ht="18.75" x14ac:dyDescent="0.25">
      <c r="A270" s="7"/>
      <c r="B270" s="97" t="s">
        <v>418</v>
      </c>
      <c r="C270" s="97"/>
      <c r="D270" s="97"/>
      <c r="E270" s="8"/>
      <c r="F270" s="9"/>
      <c r="G270" s="9"/>
      <c r="H270" s="10"/>
      <c r="I270" s="10"/>
      <c r="J270" s="34">
        <v>626283.9</v>
      </c>
      <c r="K270" s="8" t="s">
        <v>378</v>
      </c>
      <c r="L270" s="96"/>
    </row>
    <row r="271" spans="1:12" ht="18.75" x14ac:dyDescent="0.25">
      <c r="A271" s="23"/>
      <c r="B271" s="24">
        <v>11</v>
      </c>
      <c r="C271" s="24"/>
      <c r="D271" s="24"/>
      <c r="E271" s="24"/>
      <c r="F271" s="25"/>
      <c r="G271" s="25"/>
      <c r="H271" s="26"/>
      <c r="I271" s="26"/>
      <c r="J271" s="32">
        <f>SUM(J258:J270)</f>
        <v>88498193.789999992</v>
      </c>
      <c r="K271" s="24"/>
      <c r="L271" s="50"/>
    </row>
    <row r="272" spans="1:12" ht="18.75" x14ac:dyDescent="0.25">
      <c r="A272" s="7">
        <v>229</v>
      </c>
      <c r="B272" s="18" t="s">
        <v>24</v>
      </c>
      <c r="C272" s="18" t="s">
        <v>256</v>
      </c>
      <c r="D272" s="8" t="s">
        <v>11</v>
      </c>
      <c r="E272" s="8" t="s">
        <v>12</v>
      </c>
      <c r="F272" s="9" t="s">
        <v>13</v>
      </c>
      <c r="G272" s="9">
        <v>2024</v>
      </c>
      <c r="H272" s="10">
        <v>45397</v>
      </c>
      <c r="I272" s="10">
        <v>45529</v>
      </c>
      <c r="J272" s="34">
        <v>3332639.46</v>
      </c>
      <c r="K272" s="8" t="s">
        <v>378</v>
      </c>
      <c r="L272" s="94" t="s">
        <v>390</v>
      </c>
    </row>
    <row r="273" spans="1:12" ht="18.75" x14ac:dyDescent="0.25">
      <c r="A273" s="7">
        <v>230</v>
      </c>
      <c r="B273" s="18" t="s">
        <v>24</v>
      </c>
      <c r="C273" s="18" t="s">
        <v>257</v>
      </c>
      <c r="D273" s="8" t="s">
        <v>11</v>
      </c>
      <c r="E273" s="8" t="s">
        <v>12</v>
      </c>
      <c r="F273" s="9" t="s">
        <v>13</v>
      </c>
      <c r="G273" s="9">
        <v>2024</v>
      </c>
      <c r="H273" s="10">
        <v>45397</v>
      </c>
      <c r="I273" s="10">
        <v>45529</v>
      </c>
      <c r="J273" s="34">
        <v>3369248.32</v>
      </c>
      <c r="K273" s="8" t="s">
        <v>378</v>
      </c>
      <c r="L273" s="95"/>
    </row>
    <row r="274" spans="1:12" ht="18.75" x14ac:dyDescent="0.25">
      <c r="A274" s="7">
        <v>231</v>
      </c>
      <c r="B274" s="18" t="s">
        <v>24</v>
      </c>
      <c r="C274" s="18" t="s">
        <v>258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4002318.78</v>
      </c>
      <c r="K274" s="8" t="s">
        <v>378</v>
      </c>
      <c r="L274" s="95"/>
    </row>
    <row r="275" spans="1:12" ht="18.75" x14ac:dyDescent="0.25">
      <c r="A275" s="7">
        <v>232</v>
      </c>
      <c r="B275" s="18" t="s">
        <v>24</v>
      </c>
      <c r="C275" s="18" t="s">
        <v>259</v>
      </c>
      <c r="D275" s="8" t="s">
        <v>11</v>
      </c>
      <c r="E275" s="8" t="s">
        <v>12</v>
      </c>
      <c r="F275" s="9" t="s">
        <v>13</v>
      </c>
      <c r="G275" s="9">
        <v>2024</v>
      </c>
      <c r="H275" s="10">
        <v>45397</v>
      </c>
      <c r="I275" s="10">
        <v>45529</v>
      </c>
      <c r="J275" s="34">
        <v>4305333.6399999997</v>
      </c>
      <c r="K275" s="8" t="s">
        <v>378</v>
      </c>
      <c r="L275" s="95"/>
    </row>
    <row r="276" spans="1:12" ht="18.75" x14ac:dyDescent="0.25">
      <c r="A276" s="7">
        <v>233</v>
      </c>
      <c r="B276" s="18" t="s">
        <v>24</v>
      </c>
      <c r="C276" s="18" t="s">
        <v>260</v>
      </c>
      <c r="D276" s="8" t="s">
        <v>11</v>
      </c>
      <c r="E276" s="8" t="s">
        <v>12</v>
      </c>
      <c r="F276" s="9" t="s">
        <v>13</v>
      </c>
      <c r="G276" s="9">
        <v>2024</v>
      </c>
      <c r="H276" s="10">
        <v>45397</v>
      </c>
      <c r="I276" s="10">
        <v>45529</v>
      </c>
      <c r="J276" s="34">
        <v>3059085.69</v>
      </c>
      <c r="K276" s="8" t="s">
        <v>378</v>
      </c>
      <c r="L276" s="95"/>
    </row>
    <row r="277" spans="1:12" ht="18.75" x14ac:dyDescent="0.25">
      <c r="A277" s="7">
        <v>234</v>
      </c>
      <c r="B277" s="18" t="s">
        <v>24</v>
      </c>
      <c r="C277" s="18" t="s">
        <v>261</v>
      </c>
      <c r="D277" s="8" t="s">
        <v>11</v>
      </c>
      <c r="E277" s="8" t="s">
        <v>12</v>
      </c>
      <c r="F277" s="9" t="s">
        <v>13</v>
      </c>
      <c r="G277" s="9">
        <v>2024</v>
      </c>
      <c r="H277" s="10">
        <v>45397</v>
      </c>
      <c r="I277" s="10">
        <v>45529</v>
      </c>
      <c r="J277" s="34">
        <v>2644206.4</v>
      </c>
      <c r="K277" s="8" t="s">
        <v>378</v>
      </c>
      <c r="L277" s="95"/>
    </row>
    <row r="278" spans="1:12" ht="18.75" x14ac:dyDescent="0.25">
      <c r="A278" s="7">
        <v>235</v>
      </c>
      <c r="B278" s="18" t="s">
        <v>24</v>
      </c>
      <c r="C278" s="18" t="s">
        <v>262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7113179.4300000006</v>
      </c>
      <c r="K278" s="8" t="s">
        <v>378</v>
      </c>
      <c r="L278" s="95"/>
    </row>
    <row r="279" spans="1:12" ht="18.75" x14ac:dyDescent="0.25">
      <c r="A279" s="7">
        <v>236</v>
      </c>
      <c r="B279" s="18" t="s">
        <v>24</v>
      </c>
      <c r="C279" s="18" t="s">
        <v>263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4">
        <v>2653756.4</v>
      </c>
      <c r="K279" s="8" t="s">
        <v>378</v>
      </c>
      <c r="L279" s="95"/>
    </row>
    <row r="280" spans="1:12" ht="18.75" x14ac:dyDescent="0.25">
      <c r="A280" s="7">
        <v>237</v>
      </c>
      <c r="B280" s="18" t="s">
        <v>24</v>
      </c>
      <c r="C280" s="18" t="s">
        <v>264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4">
        <v>2629660.9</v>
      </c>
      <c r="K280" s="8" t="s">
        <v>378</v>
      </c>
      <c r="L280" s="95"/>
    </row>
    <row r="281" spans="1:12" ht="18.75" x14ac:dyDescent="0.25">
      <c r="A281" s="7">
        <v>238</v>
      </c>
      <c r="B281" s="18" t="s">
        <v>24</v>
      </c>
      <c r="C281" s="18" t="s">
        <v>265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4">
        <v>7813049.0499999998</v>
      </c>
      <c r="K281" s="8" t="s">
        <v>378</v>
      </c>
      <c r="L281" s="95"/>
    </row>
    <row r="282" spans="1:12" ht="18.75" x14ac:dyDescent="0.25">
      <c r="A282" s="7">
        <v>239</v>
      </c>
      <c r="B282" s="18" t="s">
        <v>24</v>
      </c>
      <c r="C282" s="18" t="s">
        <v>266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34">
        <v>2364781.8199999998</v>
      </c>
      <c r="K282" s="8" t="s">
        <v>378</v>
      </c>
      <c r="L282" s="95"/>
    </row>
    <row r="283" spans="1:12" ht="18.75" x14ac:dyDescent="0.25">
      <c r="A283" s="7">
        <v>240</v>
      </c>
      <c r="B283" s="18" t="s">
        <v>24</v>
      </c>
      <c r="C283" s="18" t="s">
        <v>267</v>
      </c>
      <c r="D283" s="8" t="s">
        <v>11</v>
      </c>
      <c r="E283" s="8" t="s">
        <v>12</v>
      </c>
      <c r="F283" s="9" t="s">
        <v>13</v>
      </c>
      <c r="G283" s="9">
        <v>2024</v>
      </c>
      <c r="H283" s="10">
        <v>45397</v>
      </c>
      <c r="I283" s="10">
        <v>45529</v>
      </c>
      <c r="J283" s="34">
        <v>945836.4</v>
      </c>
      <c r="K283" s="8" t="s">
        <v>378</v>
      </c>
      <c r="L283" s="95"/>
    </row>
    <row r="284" spans="1:12" ht="18.75" x14ac:dyDescent="0.25">
      <c r="A284" s="7">
        <v>241</v>
      </c>
      <c r="B284" s="18" t="s">
        <v>24</v>
      </c>
      <c r="C284" s="18" t="s">
        <v>268</v>
      </c>
      <c r="D284" s="8" t="s">
        <v>11</v>
      </c>
      <c r="E284" s="8" t="s">
        <v>12</v>
      </c>
      <c r="F284" s="9" t="s">
        <v>13</v>
      </c>
      <c r="G284" s="9">
        <v>2024</v>
      </c>
      <c r="H284" s="10">
        <v>45397</v>
      </c>
      <c r="I284" s="10">
        <v>45529</v>
      </c>
      <c r="J284" s="34">
        <v>4602826.0199999996</v>
      </c>
      <c r="K284" s="8" t="s">
        <v>378</v>
      </c>
      <c r="L284" s="95"/>
    </row>
    <row r="285" spans="1:12" ht="18.75" x14ac:dyDescent="0.25">
      <c r="A285" s="7">
        <v>242</v>
      </c>
      <c r="B285" s="18" t="s">
        <v>24</v>
      </c>
      <c r="C285" s="18" t="s">
        <v>269</v>
      </c>
      <c r="D285" s="8" t="s">
        <v>11</v>
      </c>
      <c r="E285" s="8" t="s">
        <v>12</v>
      </c>
      <c r="F285" s="9" t="s">
        <v>13</v>
      </c>
      <c r="G285" s="9">
        <v>2024</v>
      </c>
      <c r="H285" s="10">
        <v>45397</v>
      </c>
      <c r="I285" s="10">
        <v>45529</v>
      </c>
      <c r="J285" s="34">
        <v>7716402.2800000003</v>
      </c>
      <c r="K285" s="8" t="s">
        <v>378</v>
      </c>
      <c r="L285" s="95"/>
    </row>
    <row r="286" spans="1:12" ht="18.75" x14ac:dyDescent="0.25">
      <c r="A286" s="7">
        <v>243</v>
      </c>
      <c r="B286" s="18" t="s">
        <v>24</v>
      </c>
      <c r="C286" s="18" t="s">
        <v>270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34">
        <v>908421.89999999991</v>
      </c>
      <c r="K286" s="8" t="s">
        <v>378</v>
      </c>
      <c r="L286" s="95"/>
    </row>
    <row r="287" spans="1:12" ht="18.75" x14ac:dyDescent="0.25">
      <c r="A287" s="7">
        <v>244</v>
      </c>
      <c r="B287" s="18" t="s">
        <v>24</v>
      </c>
      <c r="C287" s="18" t="s">
        <v>271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1819129.24</v>
      </c>
      <c r="K287" s="8" t="s">
        <v>378</v>
      </c>
      <c r="L287" s="95"/>
    </row>
    <row r="288" spans="1:12" ht="18.75" x14ac:dyDescent="0.25">
      <c r="A288" s="7">
        <v>245</v>
      </c>
      <c r="B288" s="18" t="s">
        <v>24</v>
      </c>
      <c r="C288" s="18" t="s">
        <v>272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5569321.8099999996</v>
      </c>
      <c r="K288" s="8" t="s">
        <v>378</v>
      </c>
      <c r="L288" s="95"/>
    </row>
    <row r="289" spans="1:12" ht="18.75" x14ac:dyDescent="0.25">
      <c r="A289" s="7">
        <v>246</v>
      </c>
      <c r="B289" s="18" t="s">
        <v>24</v>
      </c>
      <c r="C289" s="18" t="s">
        <v>273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4426399.3600000003</v>
      </c>
      <c r="K289" s="8" t="s">
        <v>378</v>
      </c>
      <c r="L289" s="95"/>
    </row>
    <row r="290" spans="1:12" ht="18.75" x14ac:dyDescent="0.25">
      <c r="A290" s="7">
        <v>247</v>
      </c>
      <c r="B290" s="18" t="s">
        <v>24</v>
      </c>
      <c r="C290" s="18" t="s">
        <v>274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3786692.43</v>
      </c>
      <c r="K290" s="8" t="s">
        <v>378</v>
      </c>
      <c r="L290" s="95"/>
    </row>
    <row r="291" spans="1:12" ht="18.75" x14ac:dyDescent="0.25">
      <c r="A291" s="7">
        <v>248</v>
      </c>
      <c r="B291" s="18" t="s">
        <v>24</v>
      </c>
      <c r="C291" s="18" t="s">
        <v>275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7759475.54</v>
      </c>
      <c r="K291" s="8" t="s">
        <v>378</v>
      </c>
      <c r="L291" s="95"/>
    </row>
    <row r="292" spans="1:12" ht="18.75" x14ac:dyDescent="0.25">
      <c r="A292" s="7">
        <v>249</v>
      </c>
      <c r="B292" s="18" t="s">
        <v>24</v>
      </c>
      <c r="C292" s="18" t="s">
        <v>276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3185041.61</v>
      </c>
      <c r="K292" s="8" t="s">
        <v>378</v>
      </c>
      <c r="L292" s="95"/>
    </row>
    <row r="293" spans="1:12" ht="18.75" x14ac:dyDescent="0.25">
      <c r="A293" s="7">
        <v>250</v>
      </c>
      <c r="B293" s="18" t="s">
        <v>24</v>
      </c>
      <c r="C293" s="18" t="s">
        <v>277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13900916.140000001</v>
      </c>
      <c r="K293" s="8" t="s">
        <v>378</v>
      </c>
      <c r="L293" s="95"/>
    </row>
    <row r="294" spans="1:12" ht="18.75" x14ac:dyDescent="0.25">
      <c r="A294" s="7">
        <v>251</v>
      </c>
      <c r="B294" s="18" t="s">
        <v>24</v>
      </c>
      <c r="C294" s="18" t="s">
        <v>278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2928388.99</v>
      </c>
      <c r="K294" s="8" t="s">
        <v>378</v>
      </c>
      <c r="L294" s="95"/>
    </row>
    <row r="295" spans="1:12" ht="18.75" x14ac:dyDescent="0.25">
      <c r="A295" s="7">
        <v>252</v>
      </c>
      <c r="B295" s="18" t="s">
        <v>24</v>
      </c>
      <c r="C295" s="18" t="s">
        <v>279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3959747.76</v>
      </c>
      <c r="K295" s="8" t="s">
        <v>378</v>
      </c>
      <c r="L295" s="95"/>
    </row>
    <row r="296" spans="1:12" ht="18.75" x14ac:dyDescent="0.25">
      <c r="A296" s="7">
        <v>253</v>
      </c>
      <c r="B296" s="18" t="s">
        <v>24</v>
      </c>
      <c r="C296" s="18" t="s">
        <v>280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2872500.2</v>
      </c>
      <c r="K296" s="8" t="s">
        <v>378</v>
      </c>
      <c r="L296" s="95"/>
    </row>
    <row r="297" spans="1:12" ht="18.75" x14ac:dyDescent="0.25">
      <c r="A297" s="7">
        <v>254</v>
      </c>
      <c r="B297" s="18" t="s">
        <v>24</v>
      </c>
      <c r="C297" s="18" t="s">
        <v>281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2892556.49</v>
      </c>
      <c r="K297" s="8" t="s">
        <v>378</v>
      </c>
      <c r="L297" s="95"/>
    </row>
    <row r="298" spans="1:12" ht="18.75" x14ac:dyDescent="0.25">
      <c r="A298" s="7">
        <v>255</v>
      </c>
      <c r="B298" s="18" t="s">
        <v>24</v>
      </c>
      <c r="C298" s="18" t="s">
        <v>282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7351711.8600000003</v>
      </c>
      <c r="K298" s="8" t="s">
        <v>378</v>
      </c>
      <c r="L298" s="95"/>
    </row>
    <row r="299" spans="1:12" ht="18.75" x14ac:dyDescent="0.25">
      <c r="A299" s="7">
        <v>256</v>
      </c>
      <c r="B299" s="18" t="s">
        <v>24</v>
      </c>
      <c r="C299" s="18" t="s">
        <v>283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8126286.2699999996</v>
      </c>
      <c r="K299" s="8" t="s">
        <v>378</v>
      </c>
      <c r="L299" s="95"/>
    </row>
    <row r="300" spans="1:12" ht="18.75" x14ac:dyDescent="0.25">
      <c r="A300" s="7">
        <v>257</v>
      </c>
      <c r="B300" s="18" t="s">
        <v>24</v>
      </c>
      <c r="C300" s="18" t="s">
        <v>284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4555048.0599999996</v>
      </c>
      <c r="K300" s="8" t="s">
        <v>378</v>
      </c>
      <c r="L300" s="95"/>
    </row>
    <row r="301" spans="1:12" ht="21.75" customHeight="1" x14ac:dyDescent="0.25">
      <c r="A301" s="7">
        <v>258</v>
      </c>
      <c r="B301" s="18" t="s">
        <v>24</v>
      </c>
      <c r="C301" s="18" t="s">
        <v>285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11391226.869999999</v>
      </c>
      <c r="K301" s="8" t="s">
        <v>378</v>
      </c>
      <c r="L301" s="95"/>
    </row>
    <row r="302" spans="1:12" ht="18.75" x14ac:dyDescent="0.25">
      <c r="A302" s="7">
        <v>259</v>
      </c>
      <c r="B302" s="18" t="s">
        <v>24</v>
      </c>
      <c r="C302" s="18" t="s">
        <v>286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12972052.48</v>
      </c>
      <c r="K302" s="8" t="s">
        <v>378</v>
      </c>
      <c r="L302" s="95"/>
    </row>
    <row r="303" spans="1:12" ht="18.75" x14ac:dyDescent="0.25">
      <c r="A303" s="7">
        <v>260</v>
      </c>
      <c r="B303" s="18" t="s">
        <v>24</v>
      </c>
      <c r="C303" s="18" t="s">
        <v>287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4049783.63</v>
      </c>
      <c r="K303" s="8" t="s">
        <v>378</v>
      </c>
      <c r="L303" s="95"/>
    </row>
    <row r="304" spans="1:12" ht="18.75" x14ac:dyDescent="0.25">
      <c r="A304" s="7">
        <v>261</v>
      </c>
      <c r="B304" s="18" t="s">
        <v>24</v>
      </c>
      <c r="C304" s="18" t="s">
        <v>288</v>
      </c>
      <c r="D304" s="8" t="s">
        <v>11</v>
      </c>
      <c r="E304" s="8" t="s">
        <v>12</v>
      </c>
      <c r="F304" s="9" t="s">
        <v>13</v>
      </c>
      <c r="G304" s="9">
        <v>2024</v>
      </c>
      <c r="H304" s="10">
        <v>45397</v>
      </c>
      <c r="I304" s="10">
        <v>45529</v>
      </c>
      <c r="J304" s="34">
        <v>9127536.1999999993</v>
      </c>
      <c r="K304" s="8" t="s">
        <v>378</v>
      </c>
      <c r="L304" s="95"/>
    </row>
    <row r="305" spans="1:12" ht="18.75" x14ac:dyDescent="0.25">
      <c r="A305" s="7">
        <v>262</v>
      </c>
      <c r="B305" s="18" t="s">
        <v>24</v>
      </c>
      <c r="C305" s="18" t="s">
        <v>289</v>
      </c>
      <c r="D305" s="8" t="s">
        <v>11</v>
      </c>
      <c r="E305" s="8" t="s">
        <v>12</v>
      </c>
      <c r="F305" s="9" t="s">
        <v>13</v>
      </c>
      <c r="G305" s="9">
        <v>2024</v>
      </c>
      <c r="H305" s="10">
        <v>45397</v>
      </c>
      <c r="I305" s="10">
        <v>45529</v>
      </c>
      <c r="J305" s="34">
        <v>12983018.43</v>
      </c>
      <c r="K305" s="8" t="s">
        <v>378</v>
      </c>
      <c r="L305" s="95"/>
    </row>
    <row r="306" spans="1:12" ht="18.75" x14ac:dyDescent="0.25">
      <c r="A306" s="7">
        <v>263</v>
      </c>
      <c r="B306" s="18" t="s">
        <v>24</v>
      </c>
      <c r="C306" s="18" t="s">
        <v>290</v>
      </c>
      <c r="D306" s="8" t="s">
        <v>11</v>
      </c>
      <c r="E306" s="8" t="s">
        <v>12</v>
      </c>
      <c r="F306" s="9" t="s">
        <v>13</v>
      </c>
      <c r="G306" s="9">
        <v>2024</v>
      </c>
      <c r="H306" s="10">
        <v>45397</v>
      </c>
      <c r="I306" s="10">
        <v>45529</v>
      </c>
      <c r="J306" s="34">
        <v>1574674.35</v>
      </c>
      <c r="K306" s="8" t="s">
        <v>378</v>
      </c>
      <c r="L306" s="95"/>
    </row>
    <row r="307" spans="1:12" ht="18.75" x14ac:dyDescent="0.25">
      <c r="A307" s="7">
        <v>264</v>
      </c>
      <c r="B307" s="18" t="s">
        <v>24</v>
      </c>
      <c r="C307" s="18" t="s">
        <v>291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2590612.71</v>
      </c>
      <c r="K307" s="8" t="s">
        <v>378</v>
      </c>
      <c r="L307" s="95"/>
    </row>
    <row r="308" spans="1:12" ht="18.75" x14ac:dyDescent="0.25">
      <c r="A308" s="7">
        <v>265</v>
      </c>
      <c r="B308" s="18" t="s">
        <v>24</v>
      </c>
      <c r="C308" s="18" t="s">
        <v>292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4">
        <v>998471.39</v>
      </c>
      <c r="K308" s="8" t="s">
        <v>378</v>
      </c>
      <c r="L308" s="95"/>
    </row>
    <row r="309" spans="1:12" ht="18.75" x14ac:dyDescent="0.25">
      <c r="A309" s="7">
        <v>266</v>
      </c>
      <c r="B309" s="18" t="s">
        <v>24</v>
      </c>
      <c r="C309" s="18" t="s">
        <v>293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4">
        <v>1195545.25</v>
      </c>
      <c r="K309" s="8" t="s">
        <v>378</v>
      </c>
      <c r="L309" s="95"/>
    </row>
    <row r="310" spans="1:12" ht="18.75" x14ac:dyDescent="0.25">
      <c r="A310" s="7">
        <v>267</v>
      </c>
      <c r="B310" s="18" t="s">
        <v>24</v>
      </c>
      <c r="C310" s="18" t="s">
        <v>294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4">
        <v>3591195.59</v>
      </c>
      <c r="K310" s="8" t="s">
        <v>378</v>
      </c>
      <c r="L310" s="95"/>
    </row>
    <row r="311" spans="1:12" ht="18.75" x14ac:dyDescent="0.25">
      <c r="A311" s="7"/>
      <c r="B311" s="97" t="s">
        <v>421</v>
      </c>
      <c r="C311" s="97"/>
      <c r="D311" s="97"/>
      <c r="E311" s="8"/>
      <c r="F311" s="9"/>
      <c r="G311" s="9"/>
      <c r="H311" s="10"/>
      <c r="I311" s="10"/>
      <c r="J311" s="34">
        <v>8572288.5299999993</v>
      </c>
      <c r="K311" s="8" t="s">
        <v>378</v>
      </c>
      <c r="L311" s="95"/>
    </row>
    <row r="312" spans="1:12" ht="18.75" x14ac:dyDescent="0.25">
      <c r="A312" s="7"/>
      <c r="B312" s="97" t="s">
        <v>422</v>
      </c>
      <c r="C312" s="97"/>
      <c r="D312" s="97"/>
      <c r="E312" s="8"/>
      <c r="F312" s="9"/>
      <c r="G312" s="9"/>
      <c r="H312" s="10"/>
      <c r="I312" s="10"/>
      <c r="J312" s="34">
        <v>1686340.04</v>
      </c>
      <c r="K312" s="8" t="s">
        <v>378</v>
      </c>
      <c r="L312" s="96"/>
    </row>
    <row r="313" spans="1:12" ht="18.75" x14ac:dyDescent="0.25">
      <c r="A313" s="23"/>
      <c r="B313" s="29">
        <v>39</v>
      </c>
      <c r="C313" s="29"/>
      <c r="D313" s="24"/>
      <c r="E313" s="24"/>
      <c r="F313" s="25"/>
      <c r="G313" s="25"/>
      <c r="H313" s="26"/>
      <c r="I313" s="26"/>
      <c r="J313" s="32">
        <f>SUM(J272:J312)</f>
        <v>201326707.71999997</v>
      </c>
      <c r="K313" s="24"/>
      <c r="L313" s="50"/>
    </row>
    <row r="314" spans="1:12" ht="18.75" x14ac:dyDescent="0.25">
      <c r="A314" s="7">
        <v>268</v>
      </c>
      <c r="B314" s="18" t="s">
        <v>25</v>
      </c>
      <c r="C314" s="18" t="s">
        <v>295</v>
      </c>
      <c r="D314" s="8" t="s">
        <v>11</v>
      </c>
      <c r="E314" s="8" t="s">
        <v>12</v>
      </c>
      <c r="F314" s="9" t="s">
        <v>13</v>
      </c>
      <c r="G314" s="9">
        <v>2024</v>
      </c>
      <c r="H314" s="10">
        <v>45397</v>
      </c>
      <c r="I314" s="10">
        <v>45529</v>
      </c>
      <c r="J314" s="34">
        <v>4505366.4000000004</v>
      </c>
      <c r="K314" s="8" t="s">
        <v>378</v>
      </c>
      <c r="L314" s="94" t="s">
        <v>391</v>
      </c>
    </row>
    <row r="315" spans="1:12" ht="18.75" x14ac:dyDescent="0.25">
      <c r="A315" s="7">
        <v>269</v>
      </c>
      <c r="B315" s="18" t="s">
        <v>25</v>
      </c>
      <c r="C315" s="18" t="s">
        <v>296</v>
      </c>
      <c r="D315" s="8" t="s">
        <v>11</v>
      </c>
      <c r="E315" s="8" t="s">
        <v>12</v>
      </c>
      <c r="F315" s="9" t="s">
        <v>13</v>
      </c>
      <c r="G315" s="9">
        <v>2024</v>
      </c>
      <c r="H315" s="10">
        <v>45397</v>
      </c>
      <c r="I315" s="10">
        <v>45529</v>
      </c>
      <c r="J315" s="36">
        <v>212466.66</v>
      </c>
      <c r="K315" s="8" t="s">
        <v>378</v>
      </c>
      <c r="L315" s="95"/>
    </row>
    <row r="316" spans="1:12" ht="37.5" x14ac:dyDescent="0.25">
      <c r="A316" s="7">
        <v>270</v>
      </c>
      <c r="B316" s="18" t="s">
        <v>25</v>
      </c>
      <c r="C316" s="18" t="s">
        <v>297</v>
      </c>
      <c r="D316" s="8" t="s">
        <v>11</v>
      </c>
      <c r="E316" s="8" t="s">
        <v>12</v>
      </c>
      <c r="F316" s="9" t="s">
        <v>13</v>
      </c>
      <c r="G316" s="9">
        <v>2024</v>
      </c>
      <c r="H316" s="10">
        <v>45397</v>
      </c>
      <c r="I316" s="10">
        <v>45529</v>
      </c>
      <c r="J316" s="36">
        <v>212466.67</v>
      </c>
      <c r="K316" s="8" t="s">
        <v>378</v>
      </c>
      <c r="L316" s="95"/>
    </row>
    <row r="317" spans="1:12" ht="18.75" x14ac:dyDescent="0.25">
      <c r="A317" s="7">
        <v>271</v>
      </c>
      <c r="B317" s="18" t="s">
        <v>25</v>
      </c>
      <c r="C317" s="18" t="s">
        <v>298</v>
      </c>
      <c r="D317" s="8" t="s">
        <v>11</v>
      </c>
      <c r="E317" s="8" t="s">
        <v>12</v>
      </c>
      <c r="F317" s="9" t="s">
        <v>13</v>
      </c>
      <c r="G317" s="9">
        <v>2024</v>
      </c>
      <c r="H317" s="10">
        <v>45397</v>
      </c>
      <c r="I317" s="10">
        <v>45529</v>
      </c>
      <c r="J317" s="36">
        <v>212466.67</v>
      </c>
      <c r="K317" s="8" t="s">
        <v>378</v>
      </c>
      <c r="L317" s="95"/>
    </row>
    <row r="318" spans="1:12" ht="18.75" x14ac:dyDescent="0.25">
      <c r="A318" s="7">
        <v>272</v>
      </c>
      <c r="B318" s="18" t="s">
        <v>25</v>
      </c>
      <c r="C318" s="18" t="s">
        <v>299</v>
      </c>
      <c r="D318" s="8" t="s">
        <v>11</v>
      </c>
      <c r="E318" s="8" t="s">
        <v>12</v>
      </c>
      <c r="F318" s="9" t="s">
        <v>13</v>
      </c>
      <c r="G318" s="9">
        <v>2024</v>
      </c>
      <c r="H318" s="10">
        <v>45397</v>
      </c>
      <c r="I318" s="10">
        <v>45529</v>
      </c>
      <c r="J318" s="59">
        <v>212466.7</v>
      </c>
      <c r="K318" s="8" t="s">
        <v>378</v>
      </c>
      <c r="L318" s="95"/>
    </row>
    <row r="319" spans="1:12" ht="18.75" x14ac:dyDescent="0.25">
      <c r="A319" s="7">
        <v>273</v>
      </c>
      <c r="B319" s="18" t="s">
        <v>25</v>
      </c>
      <c r="C319" s="18" t="s">
        <v>300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59">
        <v>1733097.3910000001</v>
      </c>
      <c r="K319" s="8" t="s">
        <v>378</v>
      </c>
      <c r="L319" s="95"/>
    </row>
    <row r="320" spans="1:12" ht="18.75" x14ac:dyDescent="0.25">
      <c r="A320" s="7">
        <v>274</v>
      </c>
      <c r="B320" s="18" t="s">
        <v>25</v>
      </c>
      <c r="C320" s="18" t="s">
        <v>301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59">
        <v>2357358.11</v>
      </c>
      <c r="K320" s="8" t="s">
        <v>378</v>
      </c>
      <c r="L320" s="95"/>
    </row>
    <row r="321" spans="1:12" ht="18.75" x14ac:dyDescent="0.25">
      <c r="A321" s="7">
        <v>275</v>
      </c>
      <c r="B321" s="18" t="s">
        <v>25</v>
      </c>
      <c r="C321" s="18" t="s">
        <v>302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59">
        <v>2382386.52</v>
      </c>
      <c r="K321" s="8" t="s">
        <v>378</v>
      </c>
      <c r="L321" s="95"/>
    </row>
    <row r="322" spans="1:12" ht="18.75" x14ac:dyDescent="0.25">
      <c r="A322" s="7">
        <v>276</v>
      </c>
      <c r="B322" s="18" t="s">
        <v>25</v>
      </c>
      <c r="C322" s="18" t="s">
        <v>303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59">
        <v>2611009.44</v>
      </c>
      <c r="K322" s="8" t="s">
        <v>378</v>
      </c>
      <c r="L322" s="95"/>
    </row>
    <row r="323" spans="1:12" ht="18.75" x14ac:dyDescent="0.25">
      <c r="A323" s="7"/>
      <c r="B323" s="97" t="s">
        <v>423</v>
      </c>
      <c r="C323" s="97"/>
      <c r="D323" s="97"/>
      <c r="E323" s="8"/>
      <c r="F323" s="9"/>
      <c r="G323" s="9"/>
      <c r="H323" s="10"/>
      <c r="I323" s="10"/>
      <c r="J323" s="59">
        <v>3077182.3</v>
      </c>
      <c r="K323" s="8" t="s">
        <v>378</v>
      </c>
      <c r="L323" s="95"/>
    </row>
    <row r="324" spans="1:12" ht="18.75" x14ac:dyDescent="0.25">
      <c r="A324" s="7"/>
      <c r="B324" s="97" t="s">
        <v>427</v>
      </c>
      <c r="C324" s="97"/>
      <c r="D324" s="97"/>
      <c r="E324" s="8"/>
      <c r="F324" s="9"/>
      <c r="G324" s="9"/>
      <c r="H324" s="10"/>
      <c r="I324" s="10"/>
      <c r="J324" s="59">
        <v>605343.1</v>
      </c>
      <c r="K324" s="8" t="s">
        <v>378</v>
      </c>
      <c r="L324" s="96"/>
    </row>
    <row r="325" spans="1:12" ht="18.75" x14ac:dyDescent="0.25">
      <c r="A325" s="23"/>
      <c r="B325" s="29">
        <v>9</v>
      </c>
      <c r="C325" s="29"/>
      <c r="D325" s="24"/>
      <c r="E325" s="24"/>
      <c r="F325" s="25"/>
      <c r="G325" s="25"/>
      <c r="H325" s="26"/>
      <c r="I325" s="26"/>
      <c r="J325" s="32">
        <f>SUM(J314:J324)</f>
        <v>18121609.960999999</v>
      </c>
      <c r="K325" s="24"/>
      <c r="L325" s="50"/>
    </row>
    <row r="326" spans="1:12" ht="18.75" x14ac:dyDescent="0.25">
      <c r="A326" s="7">
        <v>277</v>
      </c>
      <c r="B326" s="16" t="s">
        <v>28</v>
      </c>
      <c r="C326" s="33" t="s">
        <v>304</v>
      </c>
      <c r="D326" s="8" t="s">
        <v>11</v>
      </c>
      <c r="E326" s="8" t="s">
        <v>12</v>
      </c>
      <c r="F326" s="9" t="s">
        <v>13</v>
      </c>
      <c r="G326" s="9">
        <v>2024</v>
      </c>
      <c r="H326" s="10">
        <v>45397</v>
      </c>
      <c r="I326" s="10">
        <v>45529</v>
      </c>
      <c r="J326" s="59">
        <v>6812803.4199999999</v>
      </c>
      <c r="K326" s="8" t="s">
        <v>378</v>
      </c>
      <c r="L326" s="94" t="s">
        <v>398</v>
      </c>
    </row>
    <row r="327" spans="1:12" ht="37.5" x14ac:dyDescent="0.25">
      <c r="A327" s="7">
        <v>278</v>
      </c>
      <c r="B327" s="16" t="s">
        <v>28</v>
      </c>
      <c r="C327" s="33" t="s">
        <v>305</v>
      </c>
      <c r="D327" s="8" t="s">
        <v>11</v>
      </c>
      <c r="E327" s="8" t="s">
        <v>12</v>
      </c>
      <c r="F327" s="9" t="s">
        <v>13</v>
      </c>
      <c r="G327" s="9">
        <v>2024</v>
      </c>
      <c r="H327" s="10">
        <v>45397</v>
      </c>
      <c r="I327" s="10">
        <v>45529</v>
      </c>
      <c r="J327" s="34">
        <v>6544617.71</v>
      </c>
      <c r="K327" s="8" t="s">
        <v>378</v>
      </c>
      <c r="L327" s="95"/>
    </row>
    <row r="328" spans="1:12" ht="37.5" x14ac:dyDescent="0.25">
      <c r="A328" s="7">
        <v>279</v>
      </c>
      <c r="B328" s="16" t="s">
        <v>28</v>
      </c>
      <c r="C328" s="33" t="s">
        <v>306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34">
        <v>10287083.5</v>
      </c>
      <c r="K328" s="8" t="s">
        <v>378</v>
      </c>
      <c r="L328" s="95"/>
    </row>
    <row r="329" spans="1:12" ht="18.75" x14ac:dyDescent="0.25">
      <c r="A329" s="7">
        <v>280</v>
      </c>
      <c r="B329" s="16" t="s">
        <v>28</v>
      </c>
      <c r="C329" s="33" t="s">
        <v>307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7860977.9500000002</v>
      </c>
      <c r="K329" s="8" t="s">
        <v>378</v>
      </c>
      <c r="L329" s="95"/>
    </row>
    <row r="330" spans="1:12" ht="18.75" x14ac:dyDescent="0.25">
      <c r="A330" s="7">
        <v>281</v>
      </c>
      <c r="B330" s="16" t="s">
        <v>28</v>
      </c>
      <c r="C330" s="33" t="s">
        <v>308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6416608.3399999999</v>
      </c>
      <c r="K330" s="8" t="s">
        <v>378</v>
      </c>
      <c r="L330" s="95"/>
    </row>
    <row r="331" spans="1:12" ht="18.75" x14ac:dyDescent="0.25">
      <c r="A331" s="7">
        <v>282</v>
      </c>
      <c r="B331" s="16" t="s">
        <v>28</v>
      </c>
      <c r="C331" s="33" t="s">
        <v>309</v>
      </c>
      <c r="D331" s="8" t="s">
        <v>11</v>
      </c>
      <c r="E331" s="8" t="s">
        <v>12</v>
      </c>
      <c r="F331" s="9" t="s">
        <v>13</v>
      </c>
      <c r="G331" s="9">
        <v>2024</v>
      </c>
      <c r="H331" s="10">
        <v>45397</v>
      </c>
      <c r="I331" s="10">
        <v>45529</v>
      </c>
      <c r="J331" s="34">
        <v>13812510.869999999</v>
      </c>
      <c r="K331" s="8" t="s">
        <v>378</v>
      </c>
      <c r="L331" s="95"/>
    </row>
    <row r="332" spans="1:12" ht="18.75" x14ac:dyDescent="0.25">
      <c r="A332" s="7">
        <v>283</v>
      </c>
      <c r="B332" s="16" t="s">
        <v>28</v>
      </c>
      <c r="C332" s="33" t="s">
        <v>310</v>
      </c>
      <c r="D332" s="8" t="s">
        <v>11</v>
      </c>
      <c r="E332" s="8" t="s">
        <v>12</v>
      </c>
      <c r="F332" s="9" t="s">
        <v>13</v>
      </c>
      <c r="G332" s="9">
        <v>2024</v>
      </c>
      <c r="H332" s="10">
        <v>45397</v>
      </c>
      <c r="I332" s="10">
        <v>45529</v>
      </c>
      <c r="J332" s="34">
        <v>2175069.54</v>
      </c>
      <c r="K332" s="8" t="s">
        <v>378</v>
      </c>
      <c r="L332" s="95"/>
    </row>
    <row r="333" spans="1:12" ht="18.75" x14ac:dyDescent="0.25">
      <c r="A333" s="7">
        <v>284</v>
      </c>
      <c r="B333" s="16" t="s">
        <v>28</v>
      </c>
      <c r="C333" s="33" t="s">
        <v>311</v>
      </c>
      <c r="D333" s="8" t="s">
        <v>11</v>
      </c>
      <c r="E333" s="8" t="s">
        <v>12</v>
      </c>
      <c r="F333" s="9" t="s">
        <v>13</v>
      </c>
      <c r="G333" s="9">
        <v>2024</v>
      </c>
      <c r="H333" s="10">
        <v>45397</v>
      </c>
      <c r="I333" s="10">
        <v>45529</v>
      </c>
      <c r="J333" s="34">
        <v>5983010.9900000002</v>
      </c>
      <c r="K333" s="8" t="s">
        <v>378</v>
      </c>
      <c r="L333" s="95"/>
    </row>
    <row r="334" spans="1:12" ht="18.75" x14ac:dyDescent="0.25">
      <c r="A334" s="7">
        <v>285</v>
      </c>
      <c r="B334" s="16" t="s">
        <v>28</v>
      </c>
      <c r="C334" s="33" t="s">
        <v>312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34">
        <v>13069111.33</v>
      </c>
      <c r="K334" s="8" t="s">
        <v>378</v>
      </c>
      <c r="L334" s="95"/>
    </row>
    <row r="335" spans="1:12" ht="18.75" x14ac:dyDescent="0.25">
      <c r="A335" s="7">
        <v>286</v>
      </c>
      <c r="B335" s="16" t="s">
        <v>28</v>
      </c>
      <c r="C335" s="33" t="s">
        <v>313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34">
        <v>2502262.2599999998</v>
      </c>
      <c r="K335" s="8" t="s">
        <v>378</v>
      </c>
      <c r="L335" s="95"/>
    </row>
    <row r="336" spans="1:12" ht="18.75" x14ac:dyDescent="0.25">
      <c r="A336" s="7">
        <v>287</v>
      </c>
      <c r="B336" s="16" t="s">
        <v>28</v>
      </c>
      <c r="C336" s="33" t="s">
        <v>314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34">
        <v>2180247.11</v>
      </c>
      <c r="K336" s="8" t="s">
        <v>378</v>
      </c>
      <c r="L336" s="95"/>
    </row>
    <row r="337" spans="1:12" ht="18.75" x14ac:dyDescent="0.25">
      <c r="A337" s="7">
        <v>288</v>
      </c>
      <c r="B337" s="16" t="s">
        <v>28</v>
      </c>
      <c r="C337" s="33" t="s">
        <v>315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34">
        <v>8331554.7800000003</v>
      </c>
      <c r="K337" s="8" t="s">
        <v>378</v>
      </c>
      <c r="L337" s="95"/>
    </row>
    <row r="338" spans="1:12" ht="18.75" x14ac:dyDescent="0.25">
      <c r="A338" s="7">
        <v>289</v>
      </c>
      <c r="B338" s="16" t="s">
        <v>28</v>
      </c>
      <c r="C338" s="33" t="s">
        <v>317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34">
        <v>9020727.7400000002</v>
      </c>
      <c r="K338" s="8" t="s">
        <v>378</v>
      </c>
      <c r="L338" s="95"/>
    </row>
    <row r="339" spans="1:12" ht="18.75" x14ac:dyDescent="0.25">
      <c r="A339" s="7">
        <v>290</v>
      </c>
      <c r="B339" s="16" t="s">
        <v>28</v>
      </c>
      <c r="C339" s="33" t="s">
        <v>318</v>
      </c>
      <c r="D339" s="8" t="s">
        <v>11</v>
      </c>
      <c r="E339" s="8" t="s">
        <v>12</v>
      </c>
      <c r="F339" s="9" t="s">
        <v>13</v>
      </c>
      <c r="G339" s="9">
        <v>2024</v>
      </c>
      <c r="H339" s="10">
        <v>45397</v>
      </c>
      <c r="I339" s="10">
        <v>45529</v>
      </c>
      <c r="J339" s="34">
        <v>13541930.65</v>
      </c>
      <c r="K339" s="8" t="s">
        <v>378</v>
      </c>
      <c r="L339" s="95"/>
    </row>
    <row r="340" spans="1:12" ht="18.75" x14ac:dyDescent="0.25">
      <c r="A340" s="7">
        <v>291</v>
      </c>
      <c r="B340" s="16" t="s">
        <v>28</v>
      </c>
      <c r="C340" s="33" t="s">
        <v>319</v>
      </c>
      <c r="D340" s="8" t="s">
        <v>11</v>
      </c>
      <c r="E340" s="8" t="s">
        <v>12</v>
      </c>
      <c r="F340" s="9" t="s">
        <v>13</v>
      </c>
      <c r="G340" s="9">
        <v>2024</v>
      </c>
      <c r="H340" s="10">
        <v>45397</v>
      </c>
      <c r="I340" s="10">
        <v>45529</v>
      </c>
      <c r="J340" s="34">
        <v>14022676.91</v>
      </c>
      <c r="K340" s="8" t="s">
        <v>378</v>
      </c>
      <c r="L340" s="95"/>
    </row>
    <row r="341" spans="1:12" ht="18.75" x14ac:dyDescent="0.25">
      <c r="A341" s="7">
        <v>292</v>
      </c>
      <c r="B341" s="16" t="s">
        <v>28</v>
      </c>
      <c r="C341" s="33" t="s">
        <v>320</v>
      </c>
      <c r="D341" s="8" t="s">
        <v>11</v>
      </c>
      <c r="E341" s="8" t="s">
        <v>12</v>
      </c>
      <c r="F341" s="9" t="s">
        <v>13</v>
      </c>
      <c r="G341" s="9">
        <v>2024</v>
      </c>
      <c r="H341" s="10">
        <v>45397</v>
      </c>
      <c r="I341" s="10">
        <v>45529</v>
      </c>
      <c r="J341" s="34">
        <v>10343157.08</v>
      </c>
      <c r="K341" s="8" t="s">
        <v>378</v>
      </c>
      <c r="L341" s="95"/>
    </row>
    <row r="342" spans="1:12" ht="18.75" x14ac:dyDescent="0.25">
      <c r="A342" s="7">
        <v>293</v>
      </c>
      <c r="B342" s="16" t="s">
        <v>28</v>
      </c>
      <c r="C342" s="33" t="s">
        <v>321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34">
        <v>155227.04999999999</v>
      </c>
      <c r="K342" s="8" t="s">
        <v>378</v>
      </c>
      <c r="L342" s="95"/>
    </row>
    <row r="343" spans="1:12" ht="18.75" x14ac:dyDescent="0.25">
      <c r="A343" s="7">
        <v>294</v>
      </c>
      <c r="B343" s="16" t="s">
        <v>28</v>
      </c>
      <c r="C343" s="33" t="s">
        <v>322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34">
        <v>1902295.79</v>
      </c>
      <c r="K343" s="8" t="s">
        <v>378</v>
      </c>
      <c r="L343" s="95"/>
    </row>
    <row r="344" spans="1:12" ht="37.5" x14ac:dyDescent="0.25">
      <c r="A344" s="7">
        <v>295</v>
      </c>
      <c r="B344" s="16" t="s">
        <v>28</v>
      </c>
      <c r="C344" s="33" t="s">
        <v>323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34">
        <v>25889878.989999998</v>
      </c>
      <c r="K344" s="8" t="s">
        <v>378</v>
      </c>
      <c r="L344" s="95"/>
    </row>
    <row r="345" spans="1:12" ht="18.75" x14ac:dyDescent="0.25">
      <c r="A345" s="7">
        <v>296</v>
      </c>
      <c r="B345" s="16" t="s">
        <v>28</v>
      </c>
      <c r="C345" s="33" t="s">
        <v>324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34">
        <v>9965964.3499999996</v>
      </c>
      <c r="K345" s="8" t="s">
        <v>378</v>
      </c>
      <c r="L345" s="95"/>
    </row>
    <row r="346" spans="1:12" ht="18.75" x14ac:dyDescent="0.25">
      <c r="A346" s="7"/>
      <c r="B346" s="97" t="s">
        <v>424</v>
      </c>
      <c r="C346" s="97"/>
      <c r="D346" s="97"/>
      <c r="E346" s="8"/>
      <c r="F346" s="9"/>
      <c r="G346" s="9"/>
      <c r="H346" s="10"/>
      <c r="I346" s="10"/>
      <c r="J346" s="34">
        <v>6850461.6600000001</v>
      </c>
      <c r="K346" s="8" t="s">
        <v>378</v>
      </c>
      <c r="L346" s="95"/>
    </row>
    <row r="347" spans="1:12" ht="18.75" x14ac:dyDescent="0.25">
      <c r="A347" s="7"/>
      <c r="B347" s="97" t="s">
        <v>428</v>
      </c>
      <c r="C347" s="97"/>
      <c r="D347" s="97"/>
      <c r="E347" s="8"/>
      <c r="F347" s="9"/>
      <c r="G347" s="9"/>
      <c r="H347" s="10"/>
      <c r="I347" s="10"/>
      <c r="J347" s="34">
        <v>1347622.38</v>
      </c>
      <c r="K347" s="8" t="s">
        <v>378</v>
      </c>
      <c r="L347" s="96"/>
    </row>
    <row r="348" spans="1:12" ht="18.75" x14ac:dyDescent="0.25">
      <c r="A348" s="23"/>
      <c r="B348" s="27">
        <v>20</v>
      </c>
      <c r="C348" s="24"/>
      <c r="D348" s="24"/>
      <c r="E348" s="24"/>
      <c r="F348" s="25"/>
      <c r="G348" s="25"/>
      <c r="H348" s="26"/>
      <c r="I348" s="32"/>
      <c r="J348" s="32">
        <f>SUM(J326:J347)</f>
        <v>179015800.40000001</v>
      </c>
      <c r="K348" s="24"/>
      <c r="L348" s="50"/>
    </row>
    <row r="349" spans="1:12" ht="18.75" x14ac:dyDescent="0.25">
      <c r="A349" s="7">
        <v>297</v>
      </c>
      <c r="B349" s="16" t="s">
        <v>26</v>
      </c>
      <c r="C349" s="33" t="s">
        <v>325</v>
      </c>
      <c r="D349" s="8" t="s">
        <v>11</v>
      </c>
      <c r="E349" s="8" t="s">
        <v>12</v>
      </c>
      <c r="F349" s="9" t="s">
        <v>13</v>
      </c>
      <c r="G349" s="9">
        <v>2024</v>
      </c>
      <c r="H349" s="10">
        <v>45397</v>
      </c>
      <c r="I349" s="10">
        <v>45529</v>
      </c>
      <c r="J349" s="34">
        <v>7203304.1462167334</v>
      </c>
      <c r="K349" s="8" t="s">
        <v>378</v>
      </c>
      <c r="L349" s="94" t="s">
        <v>392</v>
      </c>
    </row>
    <row r="350" spans="1:12" ht="37.5" x14ac:dyDescent="0.25">
      <c r="A350" s="7">
        <v>298</v>
      </c>
      <c r="B350" s="16" t="s">
        <v>26</v>
      </c>
      <c r="C350" s="33" t="s">
        <v>326</v>
      </c>
      <c r="D350" s="8" t="s">
        <v>11</v>
      </c>
      <c r="E350" s="8" t="s">
        <v>12</v>
      </c>
      <c r="F350" s="9" t="s">
        <v>13</v>
      </c>
      <c r="G350" s="9">
        <v>2024</v>
      </c>
      <c r="H350" s="10">
        <v>45397</v>
      </c>
      <c r="I350" s="10">
        <v>45529</v>
      </c>
      <c r="J350" s="35">
        <v>7899631.7609450677</v>
      </c>
      <c r="K350" s="8" t="s">
        <v>378</v>
      </c>
      <c r="L350" s="95"/>
    </row>
    <row r="351" spans="1:12" ht="18.75" x14ac:dyDescent="0.25">
      <c r="A351" s="7">
        <v>299</v>
      </c>
      <c r="B351" s="16" t="s">
        <v>26</v>
      </c>
      <c r="C351" s="33" t="s">
        <v>327</v>
      </c>
      <c r="D351" s="8" t="s">
        <v>11</v>
      </c>
      <c r="E351" s="8" t="s">
        <v>12</v>
      </c>
      <c r="F351" s="9" t="s">
        <v>13</v>
      </c>
      <c r="G351" s="9">
        <v>2024</v>
      </c>
      <c r="H351" s="10">
        <v>45397</v>
      </c>
      <c r="I351" s="10">
        <v>45529</v>
      </c>
      <c r="J351" s="35">
        <v>583448.08600000001</v>
      </c>
      <c r="K351" s="8" t="s">
        <v>378</v>
      </c>
      <c r="L351" s="95"/>
    </row>
    <row r="352" spans="1:12" ht="18.75" x14ac:dyDescent="0.25">
      <c r="A352" s="7">
        <v>300</v>
      </c>
      <c r="B352" s="16" t="s">
        <v>26</v>
      </c>
      <c r="C352" s="33" t="s">
        <v>328</v>
      </c>
      <c r="D352" s="8" t="s">
        <v>11</v>
      </c>
      <c r="E352" s="8" t="s">
        <v>12</v>
      </c>
      <c r="F352" s="9" t="s">
        <v>13</v>
      </c>
      <c r="G352" s="9">
        <v>2024</v>
      </c>
      <c r="H352" s="10">
        <v>45397</v>
      </c>
      <c r="I352" s="10">
        <v>45529</v>
      </c>
      <c r="J352" s="35">
        <v>429909.11599999998</v>
      </c>
      <c r="K352" s="8" t="s">
        <v>378</v>
      </c>
      <c r="L352" s="95"/>
    </row>
    <row r="353" spans="1:12" ht="37.5" x14ac:dyDescent="0.25">
      <c r="A353" s="7">
        <v>301</v>
      </c>
      <c r="B353" s="16" t="s">
        <v>26</v>
      </c>
      <c r="C353" s="33" t="s">
        <v>329</v>
      </c>
      <c r="D353" s="8" t="s">
        <v>11</v>
      </c>
      <c r="E353" s="8" t="s">
        <v>12</v>
      </c>
      <c r="F353" s="9" t="s">
        <v>13</v>
      </c>
      <c r="G353" s="9">
        <v>2024</v>
      </c>
      <c r="H353" s="10">
        <v>45397</v>
      </c>
      <c r="I353" s="10">
        <v>45529</v>
      </c>
      <c r="J353" s="35">
        <v>7907715.0593934134</v>
      </c>
      <c r="K353" s="8" t="s">
        <v>378</v>
      </c>
      <c r="L353" s="95"/>
    </row>
    <row r="354" spans="1:12" ht="18.75" x14ac:dyDescent="0.25">
      <c r="A354" s="7">
        <v>302</v>
      </c>
      <c r="B354" s="16" t="s">
        <v>26</v>
      </c>
      <c r="C354" s="33" t="s">
        <v>330</v>
      </c>
      <c r="D354" s="8" t="s">
        <v>11</v>
      </c>
      <c r="E354" s="8" t="s">
        <v>12</v>
      </c>
      <c r="F354" s="9" t="s">
        <v>13</v>
      </c>
      <c r="G354" s="9">
        <v>2024</v>
      </c>
      <c r="H354" s="10">
        <v>45397</v>
      </c>
      <c r="I354" s="10">
        <v>45529</v>
      </c>
      <c r="J354" s="35">
        <v>2149570.9049294535</v>
      </c>
      <c r="K354" s="8" t="s">
        <v>378</v>
      </c>
      <c r="L354" s="95"/>
    </row>
    <row r="355" spans="1:12" ht="18.75" x14ac:dyDescent="0.25">
      <c r="A355" s="7">
        <v>303</v>
      </c>
      <c r="B355" s="16" t="s">
        <v>26</v>
      </c>
      <c r="C355" s="33" t="s">
        <v>331</v>
      </c>
      <c r="D355" s="8" t="s">
        <v>11</v>
      </c>
      <c r="E355" s="8" t="s">
        <v>12</v>
      </c>
      <c r="F355" s="9" t="s">
        <v>13</v>
      </c>
      <c r="G355" s="9">
        <v>2024</v>
      </c>
      <c r="H355" s="10">
        <v>45397</v>
      </c>
      <c r="I355" s="10">
        <v>45529</v>
      </c>
      <c r="J355" s="35">
        <v>3761572.3339381772</v>
      </c>
      <c r="K355" s="8" t="s">
        <v>378</v>
      </c>
      <c r="L355" s="95"/>
    </row>
    <row r="356" spans="1:12" ht="18.75" x14ac:dyDescent="0.25">
      <c r="A356" s="7">
        <v>304</v>
      </c>
      <c r="B356" s="16" t="s">
        <v>26</v>
      </c>
      <c r="C356" s="33" t="s">
        <v>332</v>
      </c>
      <c r="D356" s="8" t="s">
        <v>11</v>
      </c>
      <c r="E356" s="8" t="s">
        <v>12</v>
      </c>
      <c r="F356" s="9" t="s">
        <v>13</v>
      </c>
      <c r="G356" s="9">
        <v>2024</v>
      </c>
      <c r="H356" s="10">
        <v>45397</v>
      </c>
      <c r="I356" s="10">
        <v>45529</v>
      </c>
      <c r="J356" s="35">
        <v>3620983.4878300368</v>
      </c>
      <c r="K356" s="8" t="s">
        <v>378</v>
      </c>
      <c r="L356" s="95"/>
    </row>
    <row r="357" spans="1:12" ht="18.75" x14ac:dyDescent="0.25">
      <c r="A357" s="7">
        <v>305</v>
      </c>
      <c r="B357" s="16" t="s">
        <v>26</v>
      </c>
      <c r="C357" s="33" t="s">
        <v>333</v>
      </c>
      <c r="D357" s="8" t="s">
        <v>11</v>
      </c>
      <c r="E357" s="8" t="s">
        <v>12</v>
      </c>
      <c r="F357" s="9" t="s">
        <v>13</v>
      </c>
      <c r="G357" s="9">
        <v>2024</v>
      </c>
      <c r="H357" s="10">
        <v>45397</v>
      </c>
      <c r="I357" s="10">
        <v>45529</v>
      </c>
      <c r="J357" s="35">
        <v>7468771.2309958311</v>
      </c>
      <c r="K357" s="8" t="s">
        <v>378</v>
      </c>
      <c r="L357" s="95"/>
    </row>
    <row r="358" spans="1:12" ht="18.75" x14ac:dyDescent="0.25">
      <c r="A358" s="7">
        <v>306</v>
      </c>
      <c r="B358" s="16" t="s">
        <v>26</v>
      </c>
      <c r="C358" s="33" t="s">
        <v>335</v>
      </c>
      <c r="D358" s="8" t="s">
        <v>11</v>
      </c>
      <c r="E358" s="8" t="s">
        <v>12</v>
      </c>
      <c r="F358" s="9" t="s">
        <v>13</v>
      </c>
      <c r="G358" s="9">
        <v>2024</v>
      </c>
      <c r="H358" s="10">
        <v>45397</v>
      </c>
      <c r="I358" s="10">
        <v>45529</v>
      </c>
      <c r="J358" s="35">
        <v>3112919.3252495457</v>
      </c>
      <c r="K358" s="8" t="s">
        <v>378</v>
      </c>
      <c r="L358" s="95"/>
    </row>
    <row r="359" spans="1:12" ht="18.75" x14ac:dyDescent="0.25">
      <c r="A359" s="7">
        <v>307</v>
      </c>
      <c r="B359" s="16" t="s">
        <v>26</v>
      </c>
      <c r="C359" s="33" t="s">
        <v>336</v>
      </c>
      <c r="D359" s="8" t="s">
        <v>11</v>
      </c>
      <c r="E359" s="8" t="s">
        <v>12</v>
      </c>
      <c r="F359" s="9" t="s">
        <v>13</v>
      </c>
      <c r="G359" s="9">
        <v>2024</v>
      </c>
      <c r="H359" s="10">
        <v>45397</v>
      </c>
      <c r="I359" s="10">
        <v>45529</v>
      </c>
      <c r="J359" s="35">
        <v>2812830.5275763702</v>
      </c>
      <c r="K359" s="8" t="s">
        <v>378</v>
      </c>
      <c r="L359" s="95"/>
    </row>
    <row r="360" spans="1:12" ht="18.75" x14ac:dyDescent="0.25">
      <c r="A360" s="7">
        <v>308</v>
      </c>
      <c r="B360" s="16" t="s">
        <v>26</v>
      </c>
      <c r="C360" s="33" t="s">
        <v>337</v>
      </c>
      <c r="D360" s="8" t="s">
        <v>11</v>
      </c>
      <c r="E360" s="8" t="s">
        <v>12</v>
      </c>
      <c r="F360" s="9" t="s">
        <v>13</v>
      </c>
      <c r="G360" s="9">
        <v>2024</v>
      </c>
      <c r="H360" s="10">
        <v>45397</v>
      </c>
      <c r="I360" s="10">
        <v>45529</v>
      </c>
      <c r="J360" s="35">
        <v>1418856.2120000001</v>
      </c>
      <c r="K360" s="8" t="s">
        <v>378</v>
      </c>
      <c r="L360" s="95"/>
    </row>
    <row r="361" spans="1:12" ht="18.75" x14ac:dyDescent="0.25">
      <c r="A361" s="7">
        <v>309</v>
      </c>
      <c r="B361" s="16" t="s">
        <v>26</v>
      </c>
      <c r="C361" s="33" t="s">
        <v>338</v>
      </c>
      <c r="D361" s="8" t="s">
        <v>11</v>
      </c>
      <c r="E361" s="8" t="s">
        <v>12</v>
      </c>
      <c r="F361" s="9" t="s">
        <v>13</v>
      </c>
      <c r="G361" s="9">
        <v>2024</v>
      </c>
      <c r="H361" s="10">
        <v>45397</v>
      </c>
      <c r="I361" s="10">
        <v>45529</v>
      </c>
      <c r="J361" s="35">
        <v>4332002.479692922</v>
      </c>
      <c r="K361" s="8" t="s">
        <v>378</v>
      </c>
      <c r="L361" s="95"/>
    </row>
    <row r="362" spans="1:12" ht="37.5" x14ac:dyDescent="0.25">
      <c r="A362" s="7">
        <v>310</v>
      </c>
      <c r="B362" s="16" t="s">
        <v>26</v>
      </c>
      <c r="C362" s="33" t="s">
        <v>339</v>
      </c>
      <c r="D362" s="8" t="s">
        <v>11</v>
      </c>
      <c r="E362" s="8" t="s">
        <v>12</v>
      </c>
      <c r="F362" s="9" t="s">
        <v>13</v>
      </c>
      <c r="G362" s="9">
        <v>2024</v>
      </c>
      <c r="H362" s="10">
        <v>45397</v>
      </c>
      <c r="I362" s="10">
        <v>45529</v>
      </c>
      <c r="J362" s="35">
        <v>580138.04999999993</v>
      </c>
      <c r="K362" s="8" t="s">
        <v>378</v>
      </c>
      <c r="L362" s="95"/>
    </row>
    <row r="363" spans="1:12" ht="18.75" x14ac:dyDescent="0.25">
      <c r="A363" s="7">
        <v>311</v>
      </c>
      <c r="B363" s="16" t="s">
        <v>26</v>
      </c>
      <c r="C363" s="33" t="s">
        <v>340</v>
      </c>
      <c r="D363" s="8" t="s">
        <v>11</v>
      </c>
      <c r="E363" s="8" t="s">
        <v>12</v>
      </c>
      <c r="F363" s="9" t="s">
        <v>13</v>
      </c>
      <c r="G363" s="9">
        <v>2024</v>
      </c>
      <c r="H363" s="10">
        <v>45397</v>
      </c>
      <c r="I363" s="10">
        <v>45529</v>
      </c>
      <c r="J363" s="34">
        <v>8293138.7792906184</v>
      </c>
      <c r="K363" s="8" t="s">
        <v>378</v>
      </c>
      <c r="L363" s="95"/>
    </row>
    <row r="364" spans="1:12" ht="18.75" x14ac:dyDescent="0.25">
      <c r="A364" s="7">
        <v>312</v>
      </c>
      <c r="B364" s="16" t="s">
        <v>26</v>
      </c>
      <c r="C364" s="33" t="s">
        <v>341</v>
      </c>
      <c r="D364" s="8" t="s">
        <v>11</v>
      </c>
      <c r="E364" s="8" t="s">
        <v>12</v>
      </c>
      <c r="F364" s="9" t="s">
        <v>13</v>
      </c>
      <c r="G364" s="9">
        <v>2024</v>
      </c>
      <c r="H364" s="10">
        <v>45397</v>
      </c>
      <c r="I364" s="10">
        <v>45529</v>
      </c>
      <c r="J364" s="34">
        <v>573461.75</v>
      </c>
      <c r="K364" s="8" t="s">
        <v>378</v>
      </c>
      <c r="L364" s="95"/>
    </row>
    <row r="365" spans="1:12" ht="18.75" x14ac:dyDescent="0.25">
      <c r="A365" s="7">
        <v>313</v>
      </c>
      <c r="B365" s="16" t="s">
        <v>26</v>
      </c>
      <c r="C365" s="33" t="s">
        <v>345</v>
      </c>
      <c r="D365" s="8" t="s">
        <v>11</v>
      </c>
      <c r="E365" s="8" t="s">
        <v>12</v>
      </c>
      <c r="F365" s="9" t="s">
        <v>13</v>
      </c>
      <c r="G365" s="9">
        <v>2024</v>
      </c>
      <c r="H365" s="10">
        <v>45397</v>
      </c>
      <c r="I365" s="10">
        <v>45529</v>
      </c>
      <c r="J365" s="34">
        <v>19295179.530000001</v>
      </c>
      <c r="K365" s="8" t="s">
        <v>378</v>
      </c>
      <c r="L365" s="95"/>
    </row>
    <row r="366" spans="1:12" ht="18.75" x14ac:dyDescent="0.25">
      <c r="A366" s="7">
        <v>314</v>
      </c>
      <c r="B366" s="16" t="s">
        <v>26</v>
      </c>
      <c r="C366" s="33" t="s">
        <v>346</v>
      </c>
      <c r="D366" s="8" t="s">
        <v>11</v>
      </c>
      <c r="E366" s="8" t="s">
        <v>12</v>
      </c>
      <c r="F366" s="9" t="s">
        <v>13</v>
      </c>
      <c r="G366" s="9">
        <v>2024</v>
      </c>
      <c r="H366" s="10">
        <v>45397</v>
      </c>
      <c r="I366" s="10">
        <v>45529</v>
      </c>
      <c r="J366" s="34">
        <v>11131825.191281976</v>
      </c>
      <c r="K366" s="8" t="s">
        <v>378</v>
      </c>
      <c r="L366" s="95"/>
    </row>
    <row r="367" spans="1:12" ht="18.75" x14ac:dyDescent="0.25">
      <c r="A367" s="7">
        <v>315</v>
      </c>
      <c r="B367" s="16" t="s">
        <v>26</v>
      </c>
      <c r="C367" s="33" t="s">
        <v>347</v>
      </c>
      <c r="D367" s="8" t="s">
        <v>11</v>
      </c>
      <c r="E367" s="8" t="s">
        <v>12</v>
      </c>
      <c r="F367" s="9" t="s">
        <v>13</v>
      </c>
      <c r="G367" s="9">
        <v>2024</v>
      </c>
      <c r="H367" s="10">
        <v>45397</v>
      </c>
      <c r="I367" s="10">
        <v>45529</v>
      </c>
      <c r="J367" s="34">
        <v>2104129.8815816855</v>
      </c>
      <c r="K367" s="8" t="s">
        <v>378</v>
      </c>
      <c r="L367" s="95"/>
    </row>
    <row r="368" spans="1:12" ht="18.75" x14ac:dyDescent="0.25">
      <c r="A368" s="7">
        <v>316</v>
      </c>
      <c r="B368" s="16" t="s">
        <v>26</v>
      </c>
      <c r="C368" s="33" t="s">
        <v>348</v>
      </c>
      <c r="D368" s="8" t="s">
        <v>11</v>
      </c>
      <c r="E368" s="8" t="s">
        <v>12</v>
      </c>
      <c r="F368" s="9" t="s">
        <v>13</v>
      </c>
      <c r="G368" s="9">
        <v>2024</v>
      </c>
      <c r="H368" s="10">
        <v>45397</v>
      </c>
      <c r="I368" s="10">
        <v>45529</v>
      </c>
      <c r="J368" s="34">
        <v>11672147.942236774</v>
      </c>
      <c r="K368" s="8" t="s">
        <v>378</v>
      </c>
      <c r="L368" s="95"/>
    </row>
    <row r="369" spans="1:12" ht="18.75" x14ac:dyDescent="0.25">
      <c r="A369" s="7">
        <v>317</v>
      </c>
      <c r="B369" s="16" t="s">
        <v>26</v>
      </c>
      <c r="C369" s="33" t="s">
        <v>349</v>
      </c>
      <c r="D369" s="8" t="s">
        <v>11</v>
      </c>
      <c r="E369" s="8" t="s">
        <v>12</v>
      </c>
      <c r="F369" s="9" t="s">
        <v>13</v>
      </c>
      <c r="G369" s="9">
        <v>2024</v>
      </c>
      <c r="H369" s="10">
        <v>45397</v>
      </c>
      <c r="I369" s="10">
        <v>45529</v>
      </c>
      <c r="J369" s="34">
        <v>3277562.8212600001</v>
      </c>
      <c r="K369" s="8" t="s">
        <v>378</v>
      </c>
      <c r="L369" s="95"/>
    </row>
    <row r="370" spans="1:12" ht="24" customHeight="1" x14ac:dyDescent="0.25">
      <c r="A370" s="7">
        <v>318</v>
      </c>
      <c r="B370" s="16" t="s">
        <v>26</v>
      </c>
      <c r="C370" s="33" t="s">
        <v>350</v>
      </c>
      <c r="D370" s="8" t="s">
        <v>11</v>
      </c>
      <c r="E370" s="8" t="s">
        <v>12</v>
      </c>
      <c r="F370" s="9" t="s">
        <v>13</v>
      </c>
      <c r="G370" s="9">
        <v>2024</v>
      </c>
      <c r="H370" s="10">
        <v>45397</v>
      </c>
      <c r="I370" s="10">
        <v>45529</v>
      </c>
      <c r="J370" s="34">
        <v>8245976.4219572321</v>
      </c>
      <c r="K370" s="8" t="s">
        <v>378</v>
      </c>
      <c r="L370" s="95"/>
    </row>
    <row r="371" spans="1:12" ht="18.75" x14ac:dyDescent="0.25">
      <c r="A371" s="7">
        <v>319</v>
      </c>
      <c r="B371" s="16" t="s">
        <v>26</v>
      </c>
      <c r="C371" s="33" t="s">
        <v>351</v>
      </c>
      <c r="D371" s="8" t="s">
        <v>11</v>
      </c>
      <c r="E371" s="8" t="s">
        <v>12</v>
      </c>
      <c r="F371" s="9" t="s">
        <v>13</v>
      </c>
      <c r="G371" s="9">
        <v>2024</v>
      </c>
      <c r="H371" s="10">
        <v>45397</v>
      </c>
      <c r="I371" s="10">
        <v>45529</v>
      </c>
      <c r="J371" s="34">
        <v>10956875.787040487</v>
      </c>
      <c r="K371" s="8" t="s">
        <v>378</v>
      </c>
      <c r="L371" s="95"/>
    </row>
    <row r="372" spans="1:12" ht="18.75" x14ac:dyDescent="0.25">
      <c r="A372" s="7">
        <v>320</v>
      </c>
      <c r="B372" s="16" t="s">
        <v>26</v>
      </c>
      <c r="C372" s="33" t="s">
        <v>352</v>
      </c>
      <c r="D372" s="8" t="s">
        <v>11</v>
      </c>
      <c r="E372" s="8" t="s">
        <v>12</v>
      </c>
      <c r="F372" s="9" t="s">
        <v>13</v>
      </c>
      <c r="G372" s="9">
        <v>2024</v>
      </c>
      <c r="H372" s="10">
        <v>45397</v>
      </c>
      <c r="I372" s="10">
        <v>45529</v>
      </c>
      <c r="J372" s="34">
        <v>6879096.8635578919</v>
      </c>
      <c r="K372" s="8" t="s">
        <v>378</v>
      </c>
      <c r="L372" s="95"/>
    </row>
    <row r="373" spans="1:12" ht="18.75" x14ac:dyDescent="0.25">
      <c r="A373" s="7">
        <v>321</v>
      </c>
      <c r="B373" s="16" t="s">
        <v>26</v>
      </c>
      <c r="C373" s="33" t="s">
        <v>353</v>
      </c>
      <c r="D373" s="8" t="s">
        <v>11</v>
      </c>
      <c r="E373" s="8" t="s">
        <v>12</v>
      </c>
      <c r="F373" s="9" t="s">
        <v>13</v>
      </c>
      <c r="G373" s="9">
        <v>2024</v>
      </c>
      <c r="H373" s="10">
        <v>45397</v>
      </c>
      <c r="I373" s="10">
        <v>45529</v>
      </c>
      <c r="J373" s="34">
        <v>8289914.4875082588</v>
      </c>
      <c r="K373" s="8" t="s">
        <v>378</v>
      </c>
      <c r="L373" s="95"/>
    </row>
    <row r="374" spans="1:12" ht="37.5" x14ac:dyDescent="0.25">
      <c r="A374" s="7">
        <v>322</v>
      </c>
      <c r="B374" s="16" t="s">
        <v>26</v>
      </c>
      <c r="C374" s="33" t="s">
        <v>354</v>
      </c>
      <c r="D374" s="8" t="s">
        <v>11</v>
      </c>
      <c r="E374" s="8" t="s">
        <v>12</v>
      </c>
      <c r="F374" s="9" t="s">
        <v>13</v>
      </c>
      <c r="G374" s="9">
        <v>2024</v>
      </c>
      <c r="H374" s="10">
        <v>45397</v>
      </c>
      <c r="I374" s="10">
        <v>45529</v>
      </c>
      <c r="J374" s="34">
        <v>2981339.1597799999</v>
      </c>
      <c r="K374" s="8" t="s">
        <v>378</v>
      </c>
      <c r="L374" s="95"/>
    </row>
    <row r="375" spans="1:12" ht="18.75" x14ac:dyDescent="0.25">
      <c r="A375" s="7"/>
      <c r="B375" s="97" t="s">
        <v>425</v>
      </c>
      <c r="C375" s="97"/>
      <c r="D375" s="97"/>
      <c r="E375" s="8"/>
      <c r="F375" s="9"/>
      <c r="G375" s="9"/>
      <c r="H375" s="10"/>
      <c r="I375" s="10"/>
      <c r="J375" s="34">
        <v>8609484.5</v>
      </c>
      <c r="K375" s="8" t="s">
        <v>378</v>
      </c>
      <c r="L375" s="95"/>
    </row>
    <row r="376" spans="1:12" ht="18.75" x14ac:dyDescent="0.25">
      <c r="A376" s="7"/>
      <c r="B376" s="97" t="s">
        <v>429</v>
      </c>
      <c r="C376" s="97"/>
      <c r="D376" s="97"/>
      <c r="E376" s="8"/>
      <c r="F376" s="9"/>
      <c r="G376" s="9"/>
      <c r="H376" s="10"/>
      <c r="I376" s="10"/>
      <c r="J376" s="34">
        <v>1693657.23</v>
      </c>
      <c r="K376" s="8" t="s">
        <v>378</v>
      </c>
      <c r="L376" s="96"/>
    </row>
    <row r="377" spans="1:12" ht="18.75" x14ac:dyDescent="0.25">
      <c r="A377" s="23"/>
      <c r="B377" s="27">
        <v>26</v>
      </c>
      <c r="C377" s="24"/>
      <c r="D377" s="24"/>
      <c r="E377" s="24"/>
      <c r="F377" s="25"/>
      <c r="G377" s="25"/>
      <c r="H377" s="26"/>
      <c r="I377" s="26"/>
      <c r="J377" s="32">
        <f>SUM(J349:J376)</f>
        <v>157285443.06626245</v>
      </c>
      <c r="K377" s="24"/>
      <c r="L377" s="55"/>
    </row>
    <row r="378" spans="1:12" ht="18.75" x14ac:dyDescent="0.25">
      <c r="A378" s="7">
        <v>323</v>
      </c>
      <c r="B378" s="17" t="s">
        <v>27</v>
      </c>
      <c r="C378" s="33" t="s">
        <v>355</v>
      </c>
      <c r="D378" s="8" t="s">
        <v>11</v>
      </c>
      <c r="E378" s="8" t="s">
        <v>12</v>
      </c>
      <c r="F378" s="9" t="s">
        <v>13</v>
      </c>
      <c r="G378" s="9">
        <v>2024</v>
      </c>
      <c r="H378" s="10">
        <v>45397</v>
      </c>
      <c r="I378" s="10">
        <v>45529</v>
      </c>
      <c r="J378" s="65">
        <v>7899274.0099999998</v>
      </c>
      <c r="K378" s="8" t="s">
        <v>378</v>
      </c>
      <c r="L378" s="94" t="s">
        <v>393</v>
      </c>
    </row>
    <row r="379" spans="1:12" ht="18.75" x14ac:dyDescent="0.25">
      <c r="A379" s="7">
        <v>324</v>
      </c>
      <c r="B379" s="17" t="s">
        <v>27</v>
      </c>
      <c r="C379" s="33" t="s">
        <v>356</v>
      </c>
      <c r="D379" s="8" t="s">
        <v>11</v>
      </c>
      <c r="E379" s="8" t="s">
        <v>12</v>
      </c>
      <c r="F379" s="9" t="s">
        <v>13</v>
      </c>
      <c r="G379" s="9">
        <v>2024</v>
      </c>
      <c r="H379" s="10">
        <v>45397</v>
      </c>
      <c r="I379" s="10">
        <v>45529</v>
      </c>
      <c r="J379" s="65">
        <v>3339198.63</v>
      </c>
      <c r="K379" s="8" t="s">
        <v>378</v>
      </c>
      <c r="L379" s="95"/>
    </row>
    <row r="380" spans="1:12" ht="37.5" x14ac:dyDescent="0.25">
      <c r="A380" s="7">
        <v>325</v>
      </c>
      <c r="B380" s="17" t="s">
        <v>27</v>
      </c>
      <c r="C380" s="33" t="s">
        <v>357</v>
      </c>
      <c r="D380" s="8" t="s">
        <v>11</v>
      </c>
      <c r="E380" s="8" t="s">
        <v>12</v>
      </c>
      <c r="F380" s="9" t="s">
        <v>13</v>
      </c>
      <c r="G380" s="9">
        <v>2024</v>
      </c>
      <c r="H380" s="10">
        <v>45397</v>
      </c>
      <c r="I380" s="10">
        <v>45529</v>
      </c>
      <c r="J380" s="65">
        <v>2713651.96</v>
      </c>
      <c r="K380" s="8" t="s">
        <v>378</v>
      </c>
      <c r="L380" s="95"/>
    </row>
    <row r="381" spans="1:12" ht="18.75" x14ac:dyDescent="0.25">
      <c r="A381" s="7">
        <v>326</v>
      </c>
      <c r="B381" s="17" t="s">
        <v>27</v>
      </c>
      <c r="C381" s="33" t="s">
        <v>358</v>
      </c>
      <c r="D381" s="8" t="s">
        <v>11</v>
      </c>
      <c r="E381" s="8" t="s">
        <v>12</v>
      </c>
      <c r="F381" s="9" t="s">
        <v>13</v>
      </c>
      <c r="G381" s="9">
        <v>2024</v>
      </c>
      <c r="H381" s="10">
        <v>45397</v>
      </c>
      <c r="I381" s="10">
        <v>45529</v>
      </c>
      <c r="J381" s="65">
        <v>2517921.7400000002</v>
      </c>
      <c r="K381" s="8" t="s">
        <v>378</v>
      </c>
      <c r="L381" s="95"/>
    </row>
    <row r="382" spans="1:12" ht="21" customHeight="1" x14ac:dyDescent="0.25">
      <c r="A382" s="7">
        <v>327</v>
      </c>
      <c r="B382" s="17" t="s">
        <v>27</v>
      </c>
      <c r="C382" s="33" t="s">
        <v>359</v>
      </c>
      <c r="D382" s="8" t="s">
        <v>11</v>
      </c>
      <c r="E382" s="8" t="s">
        <v>12</v>
      </c>
      <c r="F382" s="9" t="s">
        <v>13</v>
      </c>
      <c r="G382" s="9">
        <v>2024</v>
      </c>
      <c r="H382" s="10">
        <v>45397</v>
      </c>
      <c r="I382" s="10">
        <v>45529</v>
      </c>
      <c r="J382" s="65">
        <v>11818253.6</v>
      </c>
      <c r="K382" s="8" t="s">
        <v>378</v>
      </c>
      <c r="L382" s="95"/>
    </row>
    <row r="383" spans="1:12" ht="18.75" x14ac:dyDescent="0.25">
      <c r="A383" s="7">
        <v>328</v>
      </c>
      <c r="B383" s="17" t="s">
        <v>27</v>
      </c>
      <c r="C383" s="33" t="s">
        <v>360</v>
      </c>
      <c r="D383" s="8" t="s">
        <v>11</v>
      </c>
      <c r="E383" s="8" t="s">
        <v>12</v>
      </c>
      <c r="F383" s="9" t="s">
        <v>13</v>
      </c>
      <c r="G383" s="9">
        <v>2024</v>
      </c>
      <c r="H383" s="10">
        <v>45397</v>
      </c>
      <c r="I383" s="10">
        <v>45529</v>
      </c>
      <c r="J383" s="65">
        <v>7474765.3499999996</v>
      </c>
      <c r="K383" s="8" t="s">
        <v>378</v>
      </c>
      <c r="L383" s="95"/>
    </row>
    <row r="384" spans="1:12" ht="18.75" x14ac:dyDescent="0.25">
      <c r="A384" s="7">
        <v>329</v>
      </c>
      <c r="B384" s="17" t="s">
        <v>27</v>
      </c>
      <c r="C384" s="33" t="s">
        <v>361</v>
      </c>
      <c r="D384" s="8" t="s">
        <v>11</v>
      </c>
      <c r="E384" s="8" t="s">
        <v>12</v>
      </c>
      <c r="F384" s="9" t="s">
        <v>13</v>
      </c>
      <c r="G384" s="9">
        <v>2024</v>
      </c>
      <c r="H384" s="10">
        <v>45397</v>
      </c>
      <c r="I384" s="10">
        <v>45529</v>
      </c>
      <c r="J384" s="65">
        <v>5765909.9900000002</v>
      </c>
      <c r="K384" s="8" t="s">
        <v>378</v>
      </c>
      <c r="L384" s="95"/>
    </row>
    <row r="385" spans="1:12" ht="24" customHeight="1" x14ac:dyDescent="0.25">
      <c r="A385" s="7">
        <v>330</v>
      </c>
      <c r="B385" s="17" t="s">
        <v>27</v>
      </c>
      <c r="C385" s="33" t="s">
        <v>362</v>
      </c>
      <c r="D385" s="8" t="s">
        <v>11</v>
      </c>
      <c r="E385" s="8" t="s">
        <v>12</v>
      </c>
      <c r="F385" s="9" t="s">
        <v>13</v>
      </c>
      <c r="G385" s="9">
        <v>2024</v>
      </c>
      <c r="H385" s="10">
        <v>45397</v>
      </c>
      <c r="I385" s="10">
        <v>45529</v>
      </c>
      <c r="J385" s="65">
        <v>5219418.08</v>
      </c>
      <c r="K385" s="8" t="s">
        <v>378</v>
      </c>
      <c r="L385" s="95"/>
    </row>
    <row r="386" spans="1:12" ht="23.25" customHeight="1" x14ac:dyDescent="0.25">
      <c r="A386" s="7">
        <v>331</v>
      </c>
      <c r="B386" s="17" t="s">
        <v>27</v>
      </c>
      <c r="C386" s="33" t="s">
        <v>363</v>
      </c>
      <c r="D386" s="8" t="s">
        <v>11</v>
      </c>
      <c r="E386" s="8" t="s">
        <v>12</v>
      </c>
      <c r="F386" s="9" t="s">
        <v>13</v>
      </c>
      <c r="G386" s="9">
        <v>2024</v>
      </c>
      <c r="H386" s="10">
        <v>45397</v>
      </c>
      <c r="I386" s="10">
        <v>45529</v>
      </c>
      <c r="J386" s="65">
        <v>1207298.5600000001</v>
      </c>
      <c r="K386" s="8" t="s">
        <v>378</v>
      </c>
      <c r="L386" s="95"/>
    </row>
    <row r="387" spans="1:12" ht="22.5" customHeight="1" x14ac:dyDescent="0.25">
      <c r="A387" s="7">
        <v>332</v>
      </c>
      <c r="B387" s="17" t="s">
        <v>27</v>
      </c>
      <c r="C387" s="33" t="s">
        <v>364</v>
      </c>
      <c r="D387" s="8" t="s">
        <v>11</v>
      </c>
      <c r="E387" s="8" t="s">
        <v>12</v>
      </c>
      <c r="F387" s="9" t="s">
        <v>13</v>
      </c>
      <c r="G387" s="9">
        <v>2024</v>
      </c>
      <c r="H387" s="10">
        <v>45397</v>
      </c>
      <c r="I387" s="10">
        <v>45529</v>
      </c>
      <c r="J387" s="65">
        <v>8566414.5199999996</v>
      </c>
      <c r="K387" s="8" t="s">
        <v>378</v>
      </c>
      <c r="L387" s="95"/>
    </row>
    <row r="388" spans="1:12" ht="23.25" customHeight="1" x14ac:dyDescent="0.25">
      <c r="A388" s="7">
        <v>333</v>
      </c>
      <c r="B388" s="17" t="s">
        <v>27</v>
      </c>
      <c r="C388" s="33" t="s">
        <v>365</v>
      </c>
      <c r="D388" s="8" t="s">
        <v>11</v>
      </c>
      <c r="E388" s="8" t="s">
        <v>12</v>
      </c>
      <c r="F388" s="9" t="s">
        <v>13</v>
      </c>
      <c r="G388" s="9">
        <v>2024</v>
      </c>
      <c r="H388" s="10">
        <v>45397</v>
      </c>
      <c r="I388" s="10">
        <v>45529</v>
      </c>
      <c r="J388" s="65">
        <v>4124258.36</v>
      </c>
      <c r="K388" s="8" t="s">
        <v>378</v>
      </c>
      <c r="L388" s="95"/>
    </row>
    <row r="389" spans="1:12" ht="37.5" x14ac:dyDescent="0.25">
      <c r="A389" s="7">
        <v>334</v>
      </c>
      <c r="B389" s="17" t="s">
        <v>27</v>
      </c>
      <c r="C389" s="33" t="s">
        <v>366</v>
      </c>
      <c r="D389" s="8" t="s">
        <v>11</v>
      </c>
      <c r="E389" s="8" t="s">
        <v>12</v>
      </c>
      <c r="F389" s="9" t="s">
        <v>13</v>
      </c>
      <c r="G389" s="9">
        <v>2024</v>
      </c>
      <c r="H389" s="10">
        <v>45397</v>
      </c>
      <c r="I389" s="10">
        <v>45529</v>
      </c>
      <c r="J389" s="65">
        <v>7468009.2199999997</v>
      </c>
      <c r="K389" s="8" t="s">
        <v>378</v>
      </c>
      <c r="L389" s="95"/>
    </row>
    <row r="390" spans="1:12" ht="18.75" x14ac:dyDescent="0.25">
      <c r="A390" s="7">
        <v>335</v>
      </c>
      <c r="B390" s="17" t="s">
        <v>27</v>
      </c>
      <c r="C390" s="33" t="s">
        <v>367</v>
      </c>
      <c r="D390" s="8" t="s">
        <v>11</v>
      </c>
      <c r="E390" s="8" t="s">
        <v>12</v>
      </c>
      <c r="F390" s="9" t="s">
        <v>13</v>
      </c>
      <c r="G390" s="9">
        <v>2024</v>
      </c>
      <c r="H390" s="10">
        <v>45397</v>
      </c>
      <c r="I390" s="10">
        <v>45529</v>
      </c>
      <c r="J390" s="65">
        <v>3457185.9</v>
      </c>
      <c r="K390" s="8" t="s">
        <v>378</v>
      </c>
      <c r="L390" s="95"/>
    </row>
    <row r="391" spans="1:12" ht="18.75" x14ac:dyDescent="0.25">
      <c r="A391" s="7">
        <v>336</v>
      </c>
      <c r="B391" s="17" t="s">
        <v>27</v>
      </c>
      <c r="C391" s="33" t="s">
        <v>368</v>
      </c>
      <c r="D391" s="8" t="s">
        <v>11</v>
      </c>
      <c r="E391" s="8" t="s">
        <v>12</v>
      </c>
      <c r="F391" s="9" t="s">
        <v>13</v>
      </c>
      <c r="G391" s="9">
        <v>2024</v>
      </c>
      <c r="H391" s="10">
        <v>45397</v>
      </c>
      <c r="I391" s="10">
        <v>45529</v>
      </c>
      <c r="J391" s="65">
        <v>6321455.5199999996</v>
      </c>
      <c r="K391" s="8" t="s">
        <v>378</v>
      </c>
      <c r="L391" s="95"/>
    </row>
    <row r="392" spans="1:12" ht="18.75" x14ac:dyDescent="0.25">
      <c r="A392" s="7">
        <v>337</v>
      </c>
      <c r="B392" s="17" t="s">
        <v>27</v>
      </c>
      <c r="C392" s="33" t="s">
        <v>369</v>
      </c>
      <c r="D392" s="8" t="s">
        <v>11</v>
      </c>
      <c r="E392" s="8" t="s">
        <v>12</v>
      </c>
      <c r="F392" s="9" t="s">
        <v>13</v>
      </c>
      <c r="G392" s="9">
        <v>2024</v>
      </c>
      <c r="H392" s="10">
        <v>45397</v>
      </c>
      <c r="I392" s="10">
        <v>45529</v>
      </c>
      <c r="J392" s="65">
        <v>4526191.66</v>
      </c>
      <c r="K392" s="8" t="s">
        <v>378</v>
      </c>
      <c r="L392" s="95"/>
    </row>
    <row r="393" spans="1:12" ht="18.75" x14ac:dyDescent="0.25">
      <c r="A393" s="7">
        <v>338</v>
      </c>
      <c r="B393" s="17" t="s">
        <v>27</v>
      </c>
      <c r="C393" s="33" t="s">
        <v>370</v>
      </c>
      <c r="D393" s="8" t="s">
        <v>11</v>
      </c>
      <c r="E393" s="8" t="s">
        <v>12</v>
      </c>
      <c r="F393" s="9" t="s">
        <v>13</v>
      </c>
      <c r="G393" s="9">
        <v>2024</v>
      </c>
      <c r="H393" s="10">
        <v>45397</v>
      </c>
      <c r="I393" s="10">
        <v>45529</v>
      </c>
      <c r="J393" s="65">
        <v>2399099.23</v>
      </c>
      <c r="K393" s="8" t="s">
        <v>378</v>
      </c>
      <c r="L393" s="95"/>
    </row>
    <row r="394" spans="1:12" ht="18.75" x14ac:dyDescent="0.25">
      <c r="A394" s="7">
        <v>339</v>
      </c>
      <c r="B394" s="17" t="s">
        <v>27</v>
      </c>
      <c r="C394" s="33" t="s">
        <v>371</v>
      </c>
      <c r="D394" s="8" t="s">
        <v>11</v>
      </c>
      <c r="E394" s="8" t="s">
        <v>12</v>
      </c>
      <c r="F394" s="9" t="s">
        <v>13</v>
      </c>
      <c r="G394" s="9">
        <v>2024</v>
      </c>
      <c r="H394" s="10">
        <v>45397</v>
      </c>
      <c r="I394" s="10">
        <v>45529</v>
      </c>
      <c r="J394" s="65">
        <v>1418314.83</v>
      </c>
      <c r="K394" s="8" t="s">
        <v>378</v>
      </c>
      <c r="L394" s="95"/>
    </row>
    <row r="395" spans="1:12" ht="18.75" x14ac:dyDescent="0.25">
      <c r="A395" s="7"/>
      <c r="B395" s="97" t="s">
        <v>426</v>
      </c>
      <c r="C395" s="97"/>
      <c r="D395" s="97"/>
      <c r="E395" s="8"/>
      <c r="F395" s="9"/>
      <c r="G395" s="9"/>
      <c r="H395" s="10"/>
      <c r="I395" s="10"/>
      <c r="J395" s="65">
        <v>2422561.7999999998</v>
      </c>
      <c r="K395" s="8" t="s">
        <v>378</v>
      </c>
      <c r="L395" s="95"/>
    </row>
    <row r="396" spans="1:12" ht="18.75" x14ac:dyDescent="0.25">
      <c r="A396" s="7"/>
      <c r="B396" s="97" t="s">
        <v>430</v>
      </c>
      <c r="C396" s="97"/>
      <c r="D396" s="97"/>
      <c r="E396" s="8"/>
      <c r="F396" s="9"/>
      <c r="G396" s="9"/>
      <c r="H396" s="10"/>
      <c r="I396" s="10"/>
      <c r="J396" s="65">
        <v>476566.2</v>
      </c>
      <c r="K396" s="8" t="s">
        <v>378</v>
      </c>
      <c r="L396" s="96"/>
    </row>
    <row r="397" spans="1:12" ht="18.75" x14ac:dyDescent="0.25">
      <c r="A397" s="47"/>
      <c r="B397" s="47">
        <v>17</v>
      </c>
      <c r="C397" s="47"/>
      <c r="D397" s="47"/>
      <c r="E397" s="47"/>
      <c r="F397" s="47"/>
      <c r="G397" s="47"/>
      <c r="H397" s="47"/>
      <c r="I397" s="47"/>
      <c r="J397" s="31">
        <f>SUM(J378:J396)</f>
        <v>89135749.159999996</v>
      </c>
      <c r="K397" s="47"/>
      <c r="L397" s="50"/>
    </row>
    <row r="398" spans="1:12" ht="18.75" x14ac:dyDescent="0.25">
      <c r="A398" s="47"/>
      <c r="B398" s="98" t="s">
        <v>435</v>
      </c>
      <c r="C398" s="99"/>
      <c r="D398" s="100"/>
      <c r="E398" s="47"/>
      <c r="F398" s="47"/>
      <c r="G398" s="47"/>
      <c r="H398" s="47"/>
      <c r="I398" s="47"/>
      <c r="J398" s="31">
        <f>J55+J67+J93+J122+J141+J194+J213+J227+J255+J269+J311+J323+J346+J375+J395</f>
        <v>107943143.77000001</v>
      </c>
      <c r="K398" s="47"/>
      <c r="L398" s="50"/>
    </row>
    <row r="399" spans="1:12" ht="18.75" x14ac:dyDescent="0.25">
      <c r="A399" s="47"/>
      <c r="B399" s="98" t="s">
        <v>436</v>
      </c>
      <c r="C399" s="99"/>
      <c r="D399" s="100"/>
      <c r="E399" s="47"/>
      <c r="F399" s="47"/>
      <c r="G399" s="47"/>
      <c r="H399" s="47"/>
      <c r="I399" s="47"/>
      <c r="J399" s="31">
        <f>J56+J68+J94+J123+J142+J195+J214+J228+J256+J270+J312+J324+J347+J376+J396</f>
        <v>21234568.220000003</v>
      </c>
      <c r="K399" s="47"/>
      <c r="L399" s="50"/>
    </row>
    <row r="400" spans="1:12" ht="18.75" x14ac:dyDescent="0.25">
      <c r="A400" s="47"/>
      <c r="B400" s="104" t="s">
        <v>465</v>
      </c>
      <c r="C400" s="104"/>
      <c r="D400" s="47"/>
      <c r="E400" s="47"/>
      <c r="F400" s="47"/>
      <c r="G400" s="47"/>
      <c r="H400" s="47"/>
      <c r="I400" s="47"/>
      <c r="J400" s="31">
        <f>J57+J69+J95+J101+J124+J143+J196+J215+J229+J257+J271+J313+J325+J348+J377+J397</f>
        <v>2123166327.6892626</v>
      </c>
      <c r="K400" s="47"/>
      <c r="L400" s="50"/>
    </row>
  </sheetData>
  <autoFilter ref="A10:L400"/>
  <mergeCells count="53">
    <mergeCell ref="B398:D398"/>
    <mergeCell ref="B399:D399"/>
    <mergeCell ref="B400:C400"/>
    <mergeCell ref="L349:L376"/>
    <mergeCell ref="B375:D375"/>
    <mergeCell ref="B376:D376"/>
    <mergeCell ref="L378:L396"/>
    <mergeCell ref="B395:D395"/>
    <mergeCell ref="B396:D396"/>
    <mergeCell ref="L314:L324"/>
    <mergeCell ref="B323:D323"/>
    <mergeCell ref="B324:D324"/>
    <mergeCell ref="L326:L347"/>
    <mergeCell ref="B346:D346"/>
    <mergeCell ref="B347:D347"/>
    <mergeCell ref="L258:L270"/>
    <mergeCell ref="B269:D269"/>
    <mergeCell ref="B270:D270"/>
    <mergeCell ref="L272:L312"/>
    <mergeCell ref="B311:D311"/>
    <mergeCell ref="B312:D312"/>
    <mergeCell ref="L216:L228"/>
    <mergeCell ref="B227:D227"/>
    <mergeCell ref="B228:D228"/>
    <mergeCell ref="L230:L256"/>
    <mergeCell ref="B255:D255"/>
    <mergeCell ref="B256:D256"/>
    <mergeCell ref="L144:L195"/>
    <mergeCell ref="B194:D194"/>
    <mergeCell ref="B195:D195"/>
    <mergeCell ref="L197:L214"/>
    <mergeCell ref="B213:D213"/>
    <mergeCell ref="B214:D214"/>
    <mergeCell ref="L102:L123"/>
    <mergeCell ref="B122:D122"/>
    <mergeCell ref="B123:D123"/>
    <mergeCell ref="L125:L142"/>
    <mergeCell ref="B141:D141"/>
    <mergeCell ref="B142:D142"/>
    <mergeCell ref="L70:L94"/>
    <mergeCell ref="B93:D93"/>
    <mergeCell ref="B94:D94"/>
    <mergeCell ref="L96:L100"/>
    <mergeCell ref="B99:D99"/>
    <mergeCell ref="B100:D100"/>
    <mergeCell ref="L58:L68"/>
    <mergeCell ref="B67:D67"/>
    <mergeCell ref="B68:D68"/>
    <mergeCell ref="J1:K1"/>
    <mergeCell ref="A9:L9"/>
    <mergeCell ref="L11:L56"/>
    <mergeCell ref="B55:D55"/>
    <mergeCell ref="B56:D56"/>
  </mergeCells>
  <pageMargins left="0.7" right="0.7" top="0.75" bottom="0.75" header="0.3" footer="0.3"/>
  <pageSetup paperSize="9" scale="52" fitToHeight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4"/>
  <sheetViews>
    <sheetView topLeftCell="A346" zoomScale="70" zoomScaleNormal="70" workbookViewId="0">
      <selection activeCell="B29" sqref="B29"/>
    </sheetView>
  </sheetViews>
  <sheetFormatPr defaultRowHeight="15" x14ac:dyDescent="0.25"/>
  <cols>
    <col min="1" max="1" width="6.42578125" customWidth="1"/>
    <col min="2" max="2" width="29.7109375" customWidth="1"/>
    <col min="3" max="3" width="35.85546875" customWidth="1"/>
    <col min="4" max="4" width="14.42578125" customWidth="1"/>
    <col min="5" max="5" width="23.140625" customWidth="1"/>
    <col min="6" max="6" width="16.5703125" customWidth="1"/>
    <col min="7" max="7" width="13.140625" customWidth="1"/>
    <col min="8" max="8" width="16.85546875" customWidth="1"/>
    <col min="9" max="9" width="16" customWidth="1"/>
    <col min="10" max="10" width="24.85546875" customWidth="1"/>
    <col min="11" max="11" width="37.28515625" customWidth="1"/>
    <col min="12" max="12" width="18" customWidth="1"/>
  </cols>
  <sheetData>
    <row r="1" spans="1:12" ht="128.25" customHeight="1" x14ac:dyDescent="0.25">
      <c r="B1" s="15"/>
      <c r="C1" s="22"/>
      <c r="J1" s="105" t="s">
        <v>457</v>
      </c>
      <c r="K1" s="105"/>
    </row>
    <row r="2" spans="1:12" ht="26.25" x14ac:dyDescent="0.25">
      <c r="B2" s="15"/>
      <c r="C2" s="22"/>
      <c r="J2" s="37"/>
      <c r="K2" s="20"/>
    </row>
    <row r="3" spans="1:12" ht="27.75" x14ac:dyDescent="0.4">
      <c r="B3" s="15"/>
      <c r="C3" s="22"/>
      <c r="J3" s="67" t="s">
        <v>447</v>
      </c>
      <c r="K3" s="20"/>
    </row>
    <row r="4" spans="1:12" ht="27.75" x14ac:dyDescent="0.4">
      <c r="B4" s="15"/>
      <c r="C4" s="22"/>
      <c r="J4" s="67" t="s">
        <v>444</v>
      </c>
      <c r="K4" s="20"/>
    </row>
    <row r="5" spans="1:12" ht="27.75" x14ac:dyDescent="0.4">
      <c r="B5" s="15"/>
      <c r="C5" s="22"/>
      <c r="J5" s="67" t="s">
        <v>445</v>
      </c>
      <c r="K5" s="20"/>
    </row>
    <row r="6" spans="1:12" ht="27.75" x14ac:dyDescent="0.4">
      <c r="B6" s="15"/>
      <c r="C6" s="22"/>
      <c r="J6" s="67" t="s">
        <v>446</v>
      </c>
      <c r="K6" s="20"/>
    </row>
    <row r="7" spans="1:12" ht="40.5" customHeight="1" x14ac:dyDescent="0.4">
      <c r="B7" s="15"/>
      <c r="C7" s="22"/>
      <c r="J7" s="67"/>
      <c r="K7" s="20"/>
    </row>
    <row r="8" spans="1:12" ht="117.75" customHeight="1" x14ac:dyDescent="0.25">
      <c r="A8" s="106" t="s">
        <v>468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12" ht="75" x14ac:dyDescent="0.25">
      <c r="A9" s="4" t="s">
        <v>0</v>
      </c>
      <c r="B9" s="4" t="s">
        <v>1</v>
      </c>
      <c r="C9" s="5" t="s">
        <v>2</v>
      </c>
      <c r="D9" s="6" t="s">
        <v>437</v>
      </c>
      <c r="E9" s="6" t="s">
        <v>4</v>
      </c>
      <c r="F9" s="6" t="s">
        <v>5</v>
      </c>
      <c r="G9" s="6" t="s">
        <v>438</v>
      </c>
      <c r="H9" s="6" t="s">
        <v>6</v>
      </c>
      <c r="I9" s="6" t="s">
        <v>7</v>
      </c>
      <c r="J9" s="30" t="s">
        <v>8</v>
      </c>
      <c r="K9" s="6" t="s">
        <v>9</v>
      </c>
      <c r="L9" s="6" t="s">
        <v>381</v>
      </c>
    </row>
    <row r="10" spans="1:12" ht="18.75" x14ac:dyDescent="0.25">
      <c r="A10" s="7">
        <v>1</v>
      </c>
      <c r="B10" s="17" t="s">
        <v>10</v>
      </c>
      <c r="C10" s="40" t="s">
        <v>34</v>
      </c>
      <c r="D10" s="8" t="s">
        <v>11</v>
      </c>
      <c r="E10" s="8" t="s">
        <v>12</v>
      </c>
      <c r="F10" s="9" t="s">
        <v>13</v>
      </c>
      <c r="G10" s="9">
        <v>2024</v>
      </c>
      <c r="H10" s="10">
        <v>45397</v>
      </c>
      <c r="I10" s="10">
        <v>45529</v>
      </c>
      <c r="J10" s="59">
        <v>5165068.1500000004</v>
      </c>
      <c r="K10" s="8" t="s">
        <v>378</v>
      </c>
      <c r="L10" s="94" t="s">
        <v>469</v>
      </c>
    </row>
    <row r="11" spans="1:12" ht="18.75" x14ac:dyDescent="0.25">
      <c r="A11" s="7">
        <v>2</v>
      </c>
      <c r="B11" s="17" t="s">
        <v>10</v>
      </c>
      <c r="C11" s="40" t="s">
        <v>35</v>
      </c>
      <c r="D11" s="8" t="s">
        <v>11</v>
      </c>
      <c r="E11" s="8" t="s">
        <v>12</v>
      </c>
      <c r="F11" s="9" t="s">
        <v>13</v>
      </c>
      <c r="G11" s="9">
        <v>2024</v>
      </c>
      <c r="H11" s="10">
        <v>45397</v>
      </c>
      <c r="I11" s="10">
        <v>45529</v>
      </c>
      <c r="J11" s="59">
        <v>4612762.01</v>
      </c>
      <c r="K11" s="8" t="s">
        <v>378</v>
      </c>
      <c r="L11" s="95"/>
    </row>
    <row r="12" spans="1:12" ht="18.75" x14ac:dyDescent="0.25">
      <c r="A12" s="7">
        <v>3</v>
      </c>
      <c r="B12" s="17" t="s">
        <v>10</v>
      </c>
      <c r="C12" s="40" t="s">
        <v>36</v>
      </c>
      <c r="D12" s="8" t="s">
        <v>11</v>
      </c>
      <c r="E12" s="8" t="s">
        <v>12</v>
      </c>
      <c r="F12" s="9" t="s">
        <v>13</v>
      </c>
      <c r="G12" s="9">
        <v>2024</v>
      </c>
      <c r="H12" s="10">
        <v>45397</v>
      </c>
      <c r="I12" s="10">
        <v>45529</v>
      </c>
      <c r="J12" s="59">
        <v>4846818.29</v>
      </c>
      <c r="K12" s="8" t="s">
        <v>378</v>
      </c>
      <c r="L12" s="95"/>
    </row>
    <row r="13" spans="1:12" ht="18.75" x14ac:dyDescent="0.25">
      <c r="A13" s="7">
        <v>4</v>
      </c>
      <c r="B13" s="17" t="s">
        <v>10</v>
      </c>
      <c r="C13" s="40" t="s">
        <v>37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6870548.7999999998</v>
      </c>
      <c r="K13" s="8" t="s">
        <v>378</v>
      </c>
      <c r="L13" s="95"/>
    </row>
    <row r="14" spans="1:12" ht="18.75" x14ac:dyDescent="0.25">
      <c r="A14" s="7">
        <v>5</v>
      </c>
      <c r="B14" s="17" t="s">
        <v>10</v>
      </c>
      <c r="C14" s="40" t="s">
        <v>38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6047845.8799999999</v>
      </c>
      <c r="K14" s="8" t="s">
        <v>378</v>
      </c>
      <c r="L14" s="95"/>
    </row>
    <row r="15" spans="1:12" ht="18.75" x14ac:dyDescent="0.25">
      <c r="A15" s="7">
        <v>6</v>
      </c>
      <c r="B15" s="17" t="s">
        <v>10</v>
      </c>
      <c r="C15" s="40" t="s">
        <v>39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5158173.2</v>
      </c>
      <c r="K15" s="8" t="s">
        <v>378</v>
      </c>
      <c r="L15" s="95"/>
    </row>
    <row r="16" spans="1:12" ht="18.75" x14ac:dyDescent="0.25">
      <c r="A16" s="7">
        <v>7</v>
      </c>
      <c r="B16" s="17" t="s">
        <v>10</v>
      </c>
      <c r="C16" s="40" t="s">
        <v>40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3502023.12</v>
      </c>
      <c r="K16" s="8" t="s">
        <v>378</v>
      </c>
      <c r="L16" s="95"/>
    </row>
    <row r="17" spans="1:12" ht="18.75" x14ac:dyDescent="0.25">
      <c r="A17" s="7">
        <v>8</v>
      </c>
      <c r="B17" s="17" t="s">
        <v>10</v>
      </c>
      <c r="C17" s="40" t="s">
        <v>41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4695135.93</v>
      </c>
      <c r="K17" s="8" t="s">
        <v>378</v>
      </c>
      <c r="L17" s="95"/>
    </row>
    <row r="18" spans="1:12" ht="18.75" x14ac:dyDescent="0.25">
      <c r="A18" s="7">
        <v>9</v>
      </c>
      <c r="B18" s="17" t="s">
        <v>10</v>
      </c>
      <c r="C18" s="40" t="s">
        <v>42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10280686.73</v>
      </c>
      <c r="K18" s="8" t="s">
        <v>378</v>
      </c>
      <c r="L18" s="95"/>
    </row>
    <row r="19" spans="1:12" ht="18.75" x14ac:dyDescent="0.25">
      <c r="A19" s="7">
        <v>10</v>
      </c>
      <c r="B19" s="17" t="s">
        <v>10</v>
      </c>
      <c r="C19" s="40" t="s">
        <v>43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5900853.1500000004</v>
      </c>
      <c r="K19" s="8" t="s">
        <v>378</v>
      </c>
      <c r="L19" s="95"/>
    </row>
    <row r="20" spans="1:12" ht="18.75" x14ac:dyDescent="0.25">
      <c r="A20" s="7">
        <v>11</v>
      </c>
      <c r="B20" s="17" t="s">
        <v>10</v>
      </c>
      <c r="C20" s="40" t="s">
        <v>44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6922975.8399999999</v>
      </c>
      <c r="K20" s="8" t="s">
        <v>378</v>
      </c>
      <c r="L20" s="95"/>
    </row>
    <row r="21" spans="1:12" ht="18.75" x14ac:dyDescent="0.25">
      <c r="A21" s="7">
        <v>12</v>
      </c>
      <c r="B21" s="17" t="s">
        <v>10</v>
      </c>
      <c r="C21" s="40" t="s">
        <v>45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6174314.6399999997</v>
      </c>
      <c r="K21" s="8" t="s">
        <v>378</v>
      </c>
      <c r="L21" s="95"/>
    </row>
    <row r="22" spans="1:12" ht="18.75" x14ac:dyDescent="0.25">
      <c r="A22" s="7">
        <v>13</v>
      </c>
      <c r="B22" s="17" t="s">
        <v>10</v>
      </c>
      <c r="C22" s="40" t="s">
        <v>46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9255020.7599999998</v>
      </c>
      <c r="K22" s="8" t="s">
        <v>378</v>
      </c>
      <c r="L22" s="95"/>
    </row>
    <row r="23" spans="1:12" ht="18.75" x14ac:dyDescent="0.25">
      <c r="A23" s="7">
        <v>14</v>
      </c>
      <c r="B23" s="17" t="s">
        <v>10</v>
      </c>
      <c r="C23" s="40" t="s">
        <v>47</v>
      </c>
      <c r="D23" s="8" t="s">
        <v>11</v>
      </c>
      <c r="E23" s="8" t="s">
        <v>12</v>
      </c>
      <c r="F23" s="9" t="s">
        <v>13</v>
      </c>
      <c r="G23" s="9">
        <v>2024</v>
      </c>
      <c r="H23" s="10">
        <v>45397</v>
      </c>
      <c r="I23" s="10">
        <v>45529</v>
      </c>
      <c r="J23" s="59">
        <v>7499238.0499999998</v>
      </c>
      <c r="K23" s="8" t="s">
        <v>378</v>
      </c>
      <c r="L23" s="95"/>
    </row>
    <row r="24" spans="1:12" ht="18.75" x14ac:dyDescent="0.25">
      <c r="A24" s="7">
        <v>15</v>
      </c>
      <c r="B24" s="17" t="s">
        <v>10</v>
      </c>
      <c r="C24" s="40" t="s">
        <v>48</v>
      </c>
      <c r="D24" s="8" t="s">
        <v>11</v>
      </c>
      <c r="E24" s="8" t="s">
        <v>12</v>
      </c>
      <c r="F24" s="9" t="s">
        <v>13</v>
      </c>
      <c r="G24" s="9">
        <v>2024</v>
      </c>
      <c r="H24" s="10">
        <v>45397</v>
      </c>
      <c r="I24" s="10">
        <v>45529</v>
      </c>
      <c r="J24" s="59">
        <v>2980188.27</v>
      </c>
      <c r="K24" s="8" t="s">
        <v>378</v>
      </c>
      <c r="L24" s="95"/>
    </row>
    <row r="25" spans="1:12" ht="56.25" x14ac:dyDescent="0.25">
      <c r="A25" s="7">
        <v>16</v>
      </c>
      <c r="B25" s="17" t="s">
        <v>10</v>
      </c>
      <c r="C25" s="40" t="s">
        <v>49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3202038.11</v>
      </c>
      <c r="K25" s="8" t="s">
        <v>378</v>
      </c>
      <c r="L25" s="95"/>
    </row>
    <row r="26" spans="1:12" ht="18.75" x14ac:dyDescent="0.25">
      <c r="A26" s="7">
        <v>17</v>
      </c>
      <c r="B26" s="17" t="s">
        <v>10</v>
      </c>
      <c r="C26" s="40" t="s">
        <v>50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2827169.3</v>
      </c>
      <c r="K26" s="8" t="s">
        <v>378</v>
      </c>
      <c r="L26" s="95"/>
    </row>
    <row r="27" spans="1:12" ht="37.5" x14ac:dyDescent="0.25">
      <c r="A27" s="7">
        <v>18</v>
      </c>
      <c r="B27" s="17" t="s">
        <v>10</v>
      </c>
      <c r="C27" s="40" t="s">
        <v>53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4670647.43</v>
      </c>
      <c r="K27" s="8" t="s">
        <v>378</v>
      </c>
      <c r="L27" s="95"/>
    </row>
    <row r="28" spans="1:12" ht="18.75" x14ac:dyDescent="0.25">
      <c r="A28" s="7">
        <v>19</v>
      </c>
      <c r="B28" s="17" t="s">
        <v>10</v>
      </c>
      <c r="C28" s="40" t="s">
        <v>54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9314183.8399999999</v>
      </c>
      <c r="K28" s="8" t="s">
        <v>378</v>
      </c>
      <c r="L28" s="95"/>
    </row>
    <row r="29" spans="1:12" ht="18.75" x14ac:dyDescent="0.25">
      <c r="A29" s="7">
        <v>20</v>
      </c>
      <c r="B29" s="17" t="s">
        <v>10</v>
      </c>
      <c r="C29" s="40" t="s">
        <v>55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2389445.5099999998</v>
      </c>
      <c r="K29" s="8" t="s">
        <v>378</v>
      </c>
      <c r="L29" s="95"/>
    </row>
    <row r="30" spans="1:12" ht="18.75" x14ac:dyDescent="0.25">
      <c r="A30" s="7">
        <v>21</v>
      </c>
      <c r="B30" s="17" t="s">
        <v>10</v>
      </c>
      <c r="C30" s="40" t="s">
        <v>56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3597859.66</v>
      </c>
      <c r="K30" s="8" t="s">
        <v>378</v>
      </c>
      <c r="L30" s="95"/>
    </row>
    <row r="31" spans="1:12" ht="18.75" x14ac:dyDescent="0.25">
      <c r="A31" s="7">
        <v>22</v>
      </c>
      <c r="B31" s="17" t="s">
        <v>10</v>
      </c>
      <c r="C31" s="40" t="s">
        <v>58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2461326.9500000002</v>
      </c>
      <c r="K31" s="8" t="s">
        <v>378</v>
      </c>
      <c r="L31" s="95"/>
    </row>
    <row r="32" spans="1:12" ht="37.5" x14ac:dyDescent="0.25">
      <c r="A32" s="7">
        <v>23</v>
      </c>
      <c r="B32" s="17" t="s">
        <v>10</v>
      </c>
      <c r="C32" s="40" t="s">
        <v>59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4340407.26</v>
      </c>
      <c r="K32" s="8" t="s">
        <v>378</v>
      </c>
      <c r="L32" s="95"/>
    </row>
    <row r="33" spans="1:12" ht="18.75" x14ac:dyDescent="0.25">
      <c r="A33" s="7">
        <v>24</v>
      </c>
      <c r="B33" s="17" t="s">
        <v>10</v>
      </c>
      <c r="C33" s="40" t="s">
        <v>60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2693508.82</v>
      </c>
      <c r="K33" s="8" t="s">
        <v>378</v>
      </c>
      <c r="L33" s="95"/>
    </row>
    <row r="34" spans="1:12" ht="37.5" x14ac:dyDescent="0.25">
      <c r="A34" s="7">
        <v>25</v>
      </c>
      <c r="B34" s="17" t="s">
        <v>10</v>
      </c>
      <c r="C34" s="40" t="s">
        <v>63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4066270.47</v>
      </c>
      <c r="K34" s="8" t="s">
        <v>378</v>
      </c>
      <c r="L34" s="95"/>
    </row>
    <row r="35" spans="1:12" ht="18.75" x14ac:dyDescent="0.25">
      <c r="A35" s="7">
        <v>26</v>
      </c>
      <c r="B35" s="17" t="s">
        <v>10</v>
      </c>
      <c r="C35" s="40" t="s">
        <v>65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1788028.06</v>
      </c>
      <c r="K35" s="8" t="s">
        <v>378</v>
      </c>
      <c r="L35" s="95"/>
    </row>
    <row r="36" spans="1:12" ht="18.75" x14ac:dyDescent="0.25">
      <c r="A36" s="7">
        <v>27</v>
      </c>
      <c r="B36" s="17" t="s">
        <v>10</v>
      </c>
      <c r="C36" s="40" t="s">
        <v>67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3018708.97</v>
      </c>
      <c r="K36" s="8" t="s">
        <v>378</v>
      </c>
      <c r="L36" s="95"/>
    </row>
    <row r="37" spans="1:12" ht="37.5" x14ac:dyDescent="0.25">
      <c r="A37" s="7">
        <v>28</v>
      </c>
      <c r="B37" s="17" t="s">
        <v>10</v>
      </c>
      <c r="C37" s="40" t="s">
        <v>68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3031976.38</v>
      </c>
      <c r="K37" s="8" t="s">
        <v>378</v>
      </c>
      <c r="L37" s="95"/>
    </row>
    <row r="38" spans="1:12" ht="18.75" x14ac:dyDescent="0.25">
      <c r="A38" s="7">
        <v>29</v>
      </c>
      <c r="B38" s="17" t="s">
        <v>10</v>
      </c>
      <c r="C38" s="40" t="s">
        <v>69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2601813.0099999998</v>
      </c>
      <c r="K38" s="8" t="s">
        <v>378</v>
      </c>
      <c r="L38" s="95"/>
    </row>
    <row r="39" spans="1:12" ht="18.75" x14ac:dyDescent="0.25">
      <c r="A39" s="7">
        <v>30</v>
      </c>
      <c r="B39" s="17" t="s">
        <v>10</v>
      </c>
      <c r="C39" s="40" t="s">
        <v>71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879956.78</v>
      </c>
      <c r="K39" s="8" t="s">
        <v>378</v>
      </c>
      <c r="L39" s="95"/>
    </row>
    <row r="40" spans="1:12" ht="18.75" x14ac:dyDescent="0.25">
      <c r="A40" s="7">
        <v>31</v>
      </c>
      <c r="B40" s="17" t="s">
        <v>10</v>
      </c>
      <c r="C40" s="40" t="s">
        <v>72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2158908.6800000002</v>
      </c>
      <c r="K40" s="8" t="s">
        <v>378</v>
      </c>
      <c r="L40" s="95"/>
    </row>
    <row r="41" spans="1:12" ht="18.75" x14ac:dyDescent="0.25">
      <c r="A41" s="7">
        <v>32</v>
      </c>
      <c r="B41" s="17" t="s">
        <v>10</v>
      </c>
      <c r="C41" s="40" t="s">
        <v>73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995380.6</v>
      </c>
      <c r="K41" s="8" t="s">
        <v>378</v>
      </c>
      <c r="L41" s="95"/>
    </row>
    <row r="42" spans="1:12" ht="18.75" x14ac:dyDescent="0.25">
      <c r="A42" s="7">
        <v>33</v>
      </c>
      <c r="B42" s="17" t="s">
        <v>10</v>
      </c>
      <c r="C42" s="40" t="s">
        <v>74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236721.05</v>
      </c>
      <c r="K42" s="8" t="s">
        <v>378</v>
      </c>
      <c r="L42" s="95"/>
    </row>
    <row r="43" spans="1:12" ht="18.75" x14ac:dyDescent="0.25">
      <c r="A43" s="7">
        <v>34</v>
      </c>
      <c r="B43" s="17" t="s">
        <v>10</v>
      </c>
      <c r="C43" s="40" t="s">
        <v>77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1193682.43</v>
      </c>
      <c r="K43" s="8" t="s">
        <v>378</v>
      </c>
      <c r="L43" s="95"/>
    </row>
    <row r="44" spans="1:12" ht="18.75" x14ac:dyDescent="0.25">
      <c r="A44" s="7"/>
      <c r="B44" s="97" t="s">
        <v>401</v>
      </c>
      <c r="C44" s="97"/>
      <c r="D44" s="97"/>
      <c r="E44" s="8"/>
      <c r="F44" s="9"/>
      <c r="G44" s="9"/>
      <c r="H44" s="10"/>
      <c r="I44" s="10"/>
      <c r="J44" s="59">
        <v>9822444.7599999998</v>
      </c>
      <c r="K44" s="8" t="s">
        <v>378</v>
      </c>
      <c r="L44" s="95"/>
    </row>
    <row r="45" spans="1:12" ht="18.75" x14ac:dyDescent="0.25">
      <c r="A45" s="7"/>
      <c r="B45" s="97" t="s">
        <v>402</v>
      </c>
      <c r="C45" s="97"/>
      <c r="D45" s="97"/>
      <c r="E45" s="8"/>
      <c r="F45" s="9"/>
      <c r="G45" s="9"/>
      <c r="H45" s="10"/>
      <c r="I45" s="10"/>
      <c r="J45" s="59">
        <v>1932270.69</v>
      </c>
      <c r="K45" s="8" t="s">
        <v>378</v>
      </c>
      <c r="L45" s="96"/>
    </row>
    <row r="46" spans="1:12" ht="18.75" x14ac:dyDescent="0.25">
      <c r="A46" s="23"/>
      <c r="B46" s="47">
        <v>34</v>
      </c>
      <c r="C46" s="24"/>
      <c r="D46" s="24"/>
      <c r="E46" s="24"/>
      <c r="F46" s="25"/>
      <c r="G46" s="25"/>
      <c r="H46" s="26"/>
      <c r="I46" s="26"/>
      <c r="J46" s="31">
        <f>SUM(J10:J45)</f>
        <v>157134401.58000001</v>
      </c>
      <c r="K46" s="24"/>
      <c r="L46" s="1"/>
    </row>
    <row r="47" spans="1:12" ht="18.75" x14ac:dyDescent="0.25">
      <c r="A47" s="7">
        <v>35</v>
      </c>
      <c r="B47" s="17" t="s">
        <v>14</v>
      </c>
      <c r="C47" s="40" t="s">
        <v>78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6708190.2599999998</v>
      </c>
      <c r="K47" s="8" t="s">
        <v>378</v>
      </c>
      <c r="L47" s="94" t="s">
        <v>383</v>
      </c>
    </row>
    <row r="48" spans="1:12" ht="18.75" x14ac:dyDescent="0.25">
      <c r="A48" s="7">
        <v>36</v>
      </c>
      <c r="B48" s="17" t="s">
        <v>14</v>
      </c>
      <c r="C48" s="40" t="s">
        <v>79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20998678.390000001</v>
      </c>
      <c r="K48" s="8" t="s">
        <v>378</v>
      </c>
      <c r="L48" s="95"/>
    </row>
    <row r="49" spans="1:12" ht="56.25" x14ac:dyDescent="0.25">
      <c r="A49" s="7">
        <v>37</v>
      </c>
      <c r="B49" s="17" t="s">
        <v>14</v>
      </c>
      <c r="C49" s="40" t="s">
        <v>80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6971939.3600000003</v>
      </c>
      <c r="K49" s="8" t="s">
        <v>378</v>
      </c>
      <c r="L49" s="95"/>
    </row>
    <row r="50" spans="1:12" ht="18.75" x14ac:dyDescent="0.25">
      <c r="A50" s="7">
        <v>38</v>
      </c>
      <c r="B50" s="17" t="s">
        <v>14</v>
      </c>
      <c r="C50" s="40" t="s">
        <v>81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9478847.8100000005</v>
      </c>
      <c r="K50" s="8" t="s">
        <v>378</v>
      </c>
      <c r="L50" s="95"/>
    </row>
    <row r="51" spans="1:12" ht="18.75" x14ac:dyDescent="0.25">
      <c r="A51" s="7">
        <v>39</v>
      </c>
      <c r="B51" s="17" t="s">
        <v>14</v>
      </c>
      <c r="C51" s="40" t="s">
        <v>82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9660761.5099999998</v>
      </c>
      <c r="K51" s="8" t="s">
        <v>378</v>
      </c>
      <c r="L51" s="95"/>
    </row>
    <row r="52" spans="1:12" ht="18.75" x14ac:dyDescent="0.25">
      <c r="A52" s="7">
        <v>40</v>
      </c>
      <c r="B52" s="17" t="s">
        <v>14</v>
      </c>
      <c r="C52" s="40" t="s">
        <v>83</v>
      </c>
      <c r="D52" s="8" t="s">
        <v>11</v>
      </c>
      <c r="E52" s="8" t="s">
        <v>12</v>
      </c>
      <c r="F52" s="9" t="s">
        <v>13</v>
      </c>
      <c r="G52" s="9">
        <v>2024</v>
      </c>
      <c r="H52" s="10">
        <v>45397</v>
      </c>
      <c r="I52" s="10">
        <v>45529</v>
      </c>
      <c r="J52" s="59">
        <v>6736490.9699999997</v>
      </c>
      <c r="K52" s="8" t="s">
        <v>378</v>
      </c>
      <c r="L52" s="95"/>
    </row>
    <row r="53" spans="1:12" ht="18.75" x14ac:dyDescent="0.25">
      <c r="A53" s="7">
        <v>41</v>
      </c>
      <c r="B53" s="17" t="s">
        <v>14</v>
      </c>
      <c r="C53" s="40" t="s">
        <v>85</v>
      </c>
      <c r="D53" s="8" t="s">
        <v>11</v>
      </c>
      <c r="E53" s="8" t="s">
        <v>12</v>
      </c>
      <c r="F53" s="9" t="s">
        <v>13</v>
      </c>
      <c r="G53" s="9">
        <v>2024</v>
      </c>
      <c r="H53" s="10">
        <v>45397</v>
      </c>
      <c r="I53" s="10">
        <v>45529</v>
      </c>
      <c r="J53" s="59">
        <v>14426494.439999999</v>
      </c>
      <c r="K53" s="8" t="s">
        <v>378</v>
      </c>
      <c r="L53" s="95"/>
    </row>
    <row r="54" spans="1:12" ht="18.75" x14ac:dyDescent="0.25">
      <c r="A54" s="7"/>
      <c r="B54" s="97" t="s">
        <v>403</v>
      </c>
      <c r="C54" s="97"/>
      <c r="D54" s="97"/>
      <c r="E54" s="8"/>
      <c r="F54" s="9"/>
      <c r="G54" s="9"/>
      <c r="H54" s="10"/>
      <c r="I54" s="10"/>
      <c r="J54" s="59">
        <v>6579863.6500000004</v>
      </c>
      <c r="K54" s="8" t="s">
        <v>378</v>
      </c>
      <c r="L54" s="95"/>
    </row>
    <row r="55" spans="1:12" ht="18.75" x14ac:dyDescent="0.25">
      <c r="A55" s="7"/>
      <c r="B55" s="97" t="s">
        <v>404</v>
      </c>
      <c r="C55" s="97"/>
      <c r="D55" s="97"/>
      <c r="E55" s="8"/>
      <c r="F55" s="9"/>
      <c r="G55" s="9"/>
      <c r="H55" s="10"/>
      <c r="I55" s="10"/>
      <c r="J55" s="59">
        <v>1294390.3500000001</v>
      </c>
      <c r="K55" s="8" t="s">
        <v>378</v>
      </c>
      <c r="L55" s="96"/>
    </row>
    <row r="56" spans="1:12" ht="18.75" x14ac:dyDescent="0.25">
      <c r="A56" s="23"/>
      <c r="B56" s="47">
        <v>7</v>
      </c>
      <c r="C56" s="24"/>
      <c r="D56" s="24"/>
      <c r="E56" s="24"/>
      <c r="F56" s="25"/>
      <c r="G56" s="25"/>
      <c r="H56" s="26"/>
      <c r="I56" s="26"/>
      <c r="J56" s="31">
        <f>SUM(J47:J55)</f>
        <v>82855656.739999995</v>
      </c>
      <c r="K56" s="24"/>
      <c r="L56" s="1"/>
    </row>
    <row r="57" spans="1:12" ht="18.75" x14ac:dyDescent="0.25">
      <c r="A57" s="7">
        <v>42</v>
      </c>
      <c r="B57" s="16" t="s">
        <v>15</v>
      </c>
      <c r="C57" s="40" t="s">
        <v>87</v>
      </c>
      <c r="D57" s="8" t="s">
        <v>11</v>
      </c>
      <c r="E57" s="8" t="s">
        <v>12</v>
      </c>
      <c r="F57" s="9" t="s">
        <v>13</v>
      </c>
      <c r="G57" s="9">
        <v>2024</v>
      </c>
      <c r="H57" s="10">
        <v>45397</v>
      </c>
      <c r="I57" s="10">
        <v>45529</v>
      </c>
      <c r="J57" s="59">
        <v>641256.97</v>
      </c>
      <c r="K57" s="8" t="s">
        <v>378</v>
      </c>
      <c r="L57" s="94" t="s">
        <v>394</v>
      </c>
    </row>
    <row r="58" spans="1:12" ht="18.75" x14ac:dyDescent="0.25">
      <c r="A58" s="7">
        <v>43</v>
      </c>
      <c r="B58" s="16" t="s">
        <v>15</v>
      </c>
      <c r="C58" s="40" t="s">
        <v>88</v>
      </c>
      <c r="D58" s="8" t="s">
        <v>11</v>
      </c>
      <c r="E58" s="8" t="s">
        <v>12</v>
      </c>
      <c r="F58" s="9" t="s">
        <v>13</v>
      </c>
      <c r="G58" s="9">
        <v>2024</v>
      </c>
      <c r="H58" s="10">
        <v>45397</v>
      </c>
      <c r="I58" s="10">
        <v>45529</v>
      </c>
      <c r="J58" s="59">
        <v>3523030.05</v>
      </c>
      <c r="K58" s="8" t="s">
        <v>378</v>
      </c>
      <c r="L58" s="95"/>
    </row>
    <row r="59" spans="1:12" ht="18.75" x14ac:dyDescent="0.25">
      <c r="A59" s="7">
        <v>44</v>
      </c>
      <c r="B59" s="16" t="s">
        <v>15</v>
      </c>
      <c r="C59" s="40" t="s">
        <v>89</v>
      </c>
      <c r="D59" s="8" t="s">
        <v>11</v>
      </c>
      <c r="E59" s="8" t="s">
        <v>12</v>
      </c>
      <c r="F59" s="9" t="s">
        <v>13</v>
      </c>
      <c r="G59" s="9">
        <v>2024</v>
      </c>
      <c r="H59" s="10">
        <v>45397</v>
      </c>
      <c r="I59" s="10">
        <v>45529</v>
      </c>
      <c r="J59" s="59">
        <v>10163474.949999999</v>
      </c>
      <c r="K59" s="8" t="s">
        <v>378</v>
      </c>
      <c r="L59" s="95"/>
    </row>
    <row r="60" spans="1:12" ht="18.75" x14ac:dyDescent="0.25">
      <c r="A60" s="7">
        <v>45</v>
      </c>
      <c r="B60" s="16" t="s">
        <v>15</v>
      </c>
      <c r="C60" s="40" t="s">
        <v>90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3220609.19</v>
      </c>
      <c r="K60" s="8" t="s">
        <v>378</v>
      </c>
      <c r="L60" s="95"/>
    </row>
    <row r="61" spans="1:12" ht="18.75" x14ac:dyDescent="0.25">
      <c r="A61" s="7">
        <v>46</v>
      </c>
      <c r="B61" s="16" t="s">
        <v>15</v>
      </c>
      <c r="C61" s="40" t="s">
        <v>91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1291759.02</v>
      </c>
      <c r="K61" s="8" t="s">
        <v>378</v>
      </c>
      <c r="L61" s="95"/>
    </row>
    <row r="62" spans="1:12" ht="18.75" x14ac:dyDescent="0.25">
      <c r="A62" s="7">
        <v>47</v>
      </c>
      <c r="B62" s="16" t="s">
        <v>15</v>
      </c>
      <c r="C62" s="40" t="s">
        <v>92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34">
        <v>3268850.38</v>
      </c>
      <c r="K62" s="8" t="s">
        <v>378</v>
      </c>
      <c r="L62" s="95"/>
    </row>
    <row r="63" spans="1:12" ht="18.75" x14ac:dyDescent="0.25">
      <c r="A63" s="7">
        <v>48</v>
      </c>
      <c r="B63" s="16" t="s">
        <v>15</v>
      </c>
      <c r="C63" s="40" t="s">
        <v>93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34">
        <v>4862622.3099999996</v>
      </c>
      <c r="K63" s="8" t="s">
        <v>378</v>
      </c>
      <c r="L63" s="95"/>
    </row>
    <row r="64" spans="1:12" ht="18.75" x14ac:dyDescent="0.25">
      <c r="A64" s="7">
        <v>49</v>
      </c>
      <c r="B64" s="16" t="s">
        <v>15</v>
      </c>
      <c r="C64" s="40" t="s">
        <v>94</v>
      </c>
      <c r="D64" s="8" t="s">
        <v>11</v>
      </c>
      <c r="E64" s="8" t="s">
        <v>12</v>
      </c>
      <c r="F64" s="9" t="s">
        <v>13</v>
      </c>
      <c r="G64" s="9">
        <v>2024</v>
      </c>
      <c r="H64" s="10">
        <v>45397</v>
      </c>
      <c r="I64" s="10">
        <v>45529</v>
      </c>
      <c r="J64" s="34">
        <v>4937817.8499999996</v>
      </c>
      <c r="K64" s="8" t="s">
        <v>378</v>
      </c>
      <c r="L64" s="95"/>
    </row>
    <row r="65" spans="1:12" ht="18.75" x14ac:dyDescent="0.25">
      <c r="A65" s="7">
        <v>50</v>
      </c>
      <c r="B65" s="16" t="s">
        <v>15</v>
      </c>
      <c r="C65" s="40" t="s">
        <v>95</v>
      </c>
      <c r="D65" s="8" t="s">
        <v>11</v>
      </c>
      <c r="E65" s="8" t="s">
        <v>12</v>
      </c>
      <c r="F65" s="9" t="s">
        <v>13</v>
      </c>
      <c r="G65" s="9">
        <v>2024</v>
      </c>
      <c r="H65" s="10">
        <v>45397</v>
      </c>
      <c r="I65" s="10">
        <v>45529</v>
      </c>
      <c r="J65" s="34">
        <v>7738535.2400000002</v>
      </c>
      <c r="K65" s="8" t="s">
        <v>378</v>
      </c>
      <c r="L65" s="95"/>
    </row>
    <row r="66" spans="1:12" ht="18.75" x14ac:dyDescent="0.25">
      <c r="A66" s="7">
        <v>51</v>
      </c>
      <c r="B66" s="16" t="s">
        <v>15</v>
      </c>
      <c r="C66" s="40" t="s">
        <v>96</v>
      </c>
      <c r="D66" s="8" t="s">
        <v>11</v>
      </c>
      <c r="E66" s="8" t="s">
        <v>12</v>
      </c>
      <c r="F66" s="9" t="s">
        <v>13</v>
      </c>
      <c r="G66" s="9">
        <v>2024</v>
      </c>
      <c r="H66" s="10">
        <v>45397</v>
      </c>
      <c r="I66" s="10">
        <v>45529</v>
      </c>
      <c r="J66" s="34">
        <v>1661160.8</v>
      </c>
      <c r="K66" s="8" t="s">
        <v>378</v>
      </c>
      <c r="L66" s="95"/>
    </row>
    <row r="67" spans="1:12" ht="18.75" x14ac:dyDescent="0.25">
      <c r="A67" s="7">
        <v>52</v>
      </c>
      <c r="B67" s="16" t="s">
        <v>15</v>
      </c>
      <c r="C67" s="40" t="s">
        <v>97</v>
      </c>
      <c r="D67" s="8" t="s">
        <v>11</v>
      </c>
      <c r="E67" s="8" t="s">
        <v>12</v>
      </c>
      <c r="F67" s="9" t="s">
        <v>13</v>
      </c>
      <c r="G67" s="9">
        <v>2024</v>
      </c>
      <c r="H67" s="10">
        <v>45397</v>
      </c>
      <c r="I67" s="10">
        <v>45529</v>
      </c>
      <c r="J67" s="34">
        <v>2122520.5499999998</v>
      </c>
      <c r="K67" s="8" t="s">
        <v>378</v>
      </c>
      <c r="L67" s="95"/>
    </row>
    <row r="68" spans="1:12" ht="18.75" x14ac:dyDescent="0.25">
      <c r="A68" s="7">
        <v>53</v>
      </c>
      <c r="B68" s="16" t="s">
        <v>15</v>
      </c>
      <c r="C68" s="40" t="s">
        <v>98</v>
      </c>
      <c r="D68" s="8" t="s">
        <v>11</v>
      </c>
      <c r="E68" s="8" t="s">
        <v>12</v>
      </c>
      <c r="F68" s="9" t="s">
        <v>13</v>
      </c>
      <c r="G68" s="9">
        <v>2024</v>
      </c>
      <c r="H68" s="10">
        <v>45397</v>
      </c>
      <c r="I68" s="10">
        <v>45529</v>
      </c>
      <c r="J68" s="34">
        <v>3831294.59</v>
      </c>
      <c r="K68" s="8" t="s">
        <v>378</v>
      </c>
      <c r="L68" s="95"/>
    </row>
    <row r="69" spans="1:12" ht="18.75" x14ac:dyDescent="0.25">
      <c r="A69" s="7">
        <v>54</v>
      </c>
      <c r="B69" s="16" t="s">
        <v>15</v>
      </c>
      <c r="C69" s="40" t="s">
        <v>99</v>
      </c>
      <c r="D69" s="8" t="s">
        <v>11</v>
      </c>
      <c r="E69" s="8" t="s">
        <v>12</v>
      </c>
      <c r="F69" s="9" t="s">
        <v>13</v>
      </c>
      <c r="G69" s="9">
        <v>2024</v>
      </c>
      <c r="H69" s="10">
        <v>45397</v>
      </c>
      <c r="I69" s="10">
        <v>45529</v>
      </c>
      <c r="J69" s="34">
        <v>2617573.84</v>
      </c>
      <c r="K69" s="8" t="s">
        <v>378</v>
      </c>
      <c r="L69" s="95"/>
    </row>
    <row r="70" spans="1:12" ht="18.75" x14ac:dyDescent="0.25">
      <c r="A70" s="7">
        <v>55</v>
      </c>
      <c r="B70" s="16" t="s">
        <v>15</v>
      </c>
      <c r="C70" s="40" t="s">
        <v>100</v>
      </c>
      <c r="D70" s="8" t="s">
        <v>11</v>
      </c>
      <c r="E70" s="8" t="s">
        <v>12</v>
      </c>
      <c r="F70" s="9" t="s">
        <v>13</v>
      </c>
      <c r="G70" s="9">
        <v>2024</v>
      </c>
      <c r="H70" s="10">
        <v>45397</v>
      </c>
      <c r="I70" s="10">
        <v>45529</v>
      </c>
      <c r="J70" s="34">
        <v>5637241.2800000003</v>
      </c>
      <c r="K70" s="8" t="s">
        <v>378</v>
      </c>
      <c r="L70" s="95"/>
    </row>
    <row r="71" spans="1:12" ht="18.75" x14ac:dyDescent="0.25">
      <c r="A71" s="7">
        <v>56</v>
      </c>
      <c r="B71" s="16" t="s">
        <v>15</v>
      </c>
      <c r="C71" s="40" t="s">
        <v>101</v>
      </c>
      <c r="D71" s="8" t="s">
        <v>11</v>
      </c>
      <c r="E71" s="8" t="s">
        <v>12</v>
      </c>
      <c r="F71" s="9" t="s">
        <v>13</v>
      </c>
      <c r="G71" s="9">
        <v>2024</v>
      </c>
      <c r="H71" s="10">
        <v>45397</v>
      </c>
      <c r="I71" s="10">
        <v>45529</v>
      </c>
      <c r="J71" s="34">
        <v>13019264.470000001</v>
      </c>
      <c r="K71" s="8" t="s">
        <v>378</v>
      </c>
      <c r="L71" s="95"/>
    </row>
    <row r="72" spans="1:12" ht="18.75" x14ac:dyDescent="0.25">
      <c r="A72" s="7">
        <v>57</v>
      </c>
      <c r="B72" s="16" t="s">
        <v>15</v>
      </c>
      <c r="C72" s="40" t="s">
        <v>102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34">
        <v>960791.43</v>
      </c>
      <c r="K72" s="8" t="s">
        <v>378</v>
      </c>
      <c r="L72" s="95"/>
    </row>
    <row r="73" spans="1:12" ht="18.75" x14ac:dyDescent="0.25">
      <c r="A73" s="7">
        <v>58</v>
      </c>
      <c r="B73" s="16" t="s">
        <v>15</v>
      </c>
      <c r="C73" s="40" t="s">
        <v>103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34">
        <v>3385709.37</v>
      </c>
      <c r="K73" s="8" t="s">
        <v>378</v>
      </c>
      <c r="L73" s="95"/>
    </row>
    <row r="74" spans="1:12" ht="18.75" x14ac:dyDescent="0.25">
      <c r="A74" s="7">
        <v>59</v>
      </c>
      <c r="B74" s="16" t="s">
        <v>15</v>
      </c>
      <c r="C74" s="40" t="s">
        <v>105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34">
        <v>5047627.22</v>
      </c>
      <c r="K74" s="8" t="s">
        <v>378</v>
      </c>
      <c r="L74" s="95"/>
    </row>
    <row r="75" spans="1:12" ht="18.75" x14ac:dyDescent="0.25">
      <c r="A75" s="7">
        <v>60</v>
      </c>
      <c r="B75" s="16" t="s">
        <v>15</v>
      </c>
      <c r="C75" s="40" t="s">
        <v>106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34">
        <v>3179107.58</v>
      </c>
      <c r="K75" s="8" t="s">
        <v>378</v>
      </c>
      <c r="L75" s="95"/>
    </row>
    <row r="76" spans="1:12" ht="18.75" x14ac:dyDescent="0.25">
      <c r="A76" s="7">
        <v>61</v>
      </c>
      <c r="B76" s="16" t="s">
        <v>15</v>
      </c>
      <c r="C76" s="40" t="s">
        <v>107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34">
        <v>1623315.62</v>
      </c>
      <c r="K76" s="8" t="s">
        <v>378</v>
      </c>
      <c r="L76" s="95"/>
    </row>
    <row r="77" spans="1:12" ht="18.75" x14ac:dyDescent="0.25">
      <c r="A77" s="7">
        <v>62</v>
      </c>
      <c r="B77" s="16" t="s">
        <v>15</v>
      </c>
      <c r="C77" s="40" t="s">
        <v>109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1509902.23</v>
      </c>
      <c r="K77" s="8" t="s">
        <v>378</v>
      </c>
      <c r="L77" s="95"/>
    </row>
    <row r="78" spans="1:12" ht="18.75" x14ac:dyDescent="0.25">
      <c r="A78" s="7"/>
      <c r="B78" s="97" t="s">
        <v>405</v>
      </c>
      <c r="C78" s="97"/>
      <c r="D78" s="97"/>
      <c r="E78" s="8"/>
      <c r="F78" s="9"/>
      <c r="G78" s="9"/>
      <c r="H78" s="10"/>
      <c r="I78" s="10"/>
      <c r="J78" s="34">
        <v>6039010.6500000004</v>
      </c>
      <c r="K78" s="8" t="s">
        <v>378</v>
      </c>
      <c r="L78" s="95"/>
    </row>
    <row r="79" spans="1:12" ht="18.75" x14ac:dyDescent="0.25">
      <c r="A79" s="7"/>
      <c r="B79" s="97" t="s">
        <v>406</v>
      </c>
      <c r="C79" s="97"/>
      <c r="D79" s="97"/>
      <c r="E79" s="8"/>
      <c r="F79" s="9"/>
      <c r="G79" s="9"/>
      <c r="H79" s="10"/>
      <c r="I79" s="10"/>
      <c r="J79" s="34">
        <v>1187993.78</v>
      </c>
      <c r="K79" s="8" t="s">
        <v>378</v>
      </c>
      <c r="L79" s="96"/>
    </row>
    <row r="80" spans="1:12" ht="18.75" x14ac:dyDescent="0.25">
      <c r="A80" s="23"/>
      <c r="B80" s="27">
        <v>21</v>
      </c>
      <c r="C80" s="27"/>
      <c r="D80" s="24"/>
      <c r="E80" s="24"/>
      <c r="F80" s="25"/>
      <c r="G80" s="25"/>
      <c r="H80" s="26"/>
      <c r="I80" s="26"/>
      <c r="J80" s="32">
        <f>SUM(J57:J79)</f>
        <v>91470469.37000002</v>
      </c>
      <c r="K80" s="24"/>
      <c r="L80" s="50"/>
    </row>
    <row r="81" spans="1:12" ht="18.75" x14ac:dyDescent="0.25">
      <c r="A81" s="48">
        <v>63</v>
      </c>
      <c r="B81" s="16" t="s">
        <v>16</v>
      </c>
      <c r="C81" s="38" t="s">
        <v>110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13939709.050000001</v>
      </c>
      <c r="K81" s="8" t="s">
        <v>378</v>
      </c>
      <c r="L81" s="94" t="s">
        <v>400</v>
      </c>
    </row>
    <row r="82" spans="1:12" ht="18.75" x14ac:dyDescent="0.25">
      <c r="A82" s="48">
        <v>64</v>
      </c>
      <c r="B82" s="16" t="s">
        <v>16</v>
      </c>
      <c r="C82" s="38" t="s">
        <v>111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9374204.5800000001</v>
      </c>
      <c r="K82" s="8" t="s">
        <v>378</v>
      </c>
      <c r="L82" s="95"/>
    </row>
    <row r="83" spans="1:12" ht="18.75" x14ac:dyDescent="0.25">
      <c r="A83" s="48">
        <v>65</v>
      </c>
      <c r="B83" s="16" t="s">
        <v>16</v>
      </c>
      <c r="C83" s="38" t="s">
        <v>112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2344048.04</v>
      </c>
      <c r="K83" s="8" t="s">
        <v>378</v>
      </c>
      <c r="L83" s="95"/>
    </row>
    <row r="84" spans="1:12" ht="18.75" x14ac:dyDescent="0.25">
      <c r="A84" s="48"/>
      <c r="B84" s="97" t="s">
        <v>407</v>
      </c>
      <c r="C84" s="97"/>
      <c r="D84" s="97"/>
      <c r="E84" s="8"/>
      <c r="F84" s="9"/>
      <c r="G84" s="9"/>
      <c r="H84" s="10"/>
      <c r="I84" s="10"/>
      <c r="J84" s="34">
        <v>2111702.1</v>
      </c>
      <c r="K84" s="8" t="s">
        <v>378</v>
      </c>
      <c r="L84" s="95"/>
    </row>
    <row r="85" spans="1:12" ht="18.75" x14ac:dyDescent="0.25">
      <c r="A85" s="48"/>
      <c r="B85" s="97" t="s">
        <v>408</v>
      </c>
      <c r="C85" s="97"/>
      <c r="D85" s="97"/>
      <c r="E85" s="8"/>
      <c r="F85" s="9"/>
      <c r="G85" s="9"/>
      <c r="H85" s="10"/>
      <c r="I85" s="10"/>
      <c r="J85" s="34">
        <v>415413.9</v>
      </c>
      <c r="K85" s="8" t="s">
        <v>378</v>
      </c>
      <c r="L85" s="96"/>
    </row>
    <row r="86" spans="1:12" ht="18.75" x14ac:dyDescent="0.25">
      <c r="A86" s="11"/>
      <c r="B86" s="27">
        <v>3</v>
      </c>
      <c r="C86" s="28"/>
      <c r="D86" s="12"/>
      <c r="E86" s="12"/>
      <c r="F86" s="13"/>
      <c r="G86" s="13"/>
      <c r="H86" s="14"/>
      <c r="I86" s="14"/>
      <c r="J86" s="32">
        <f>SUM(J81:J85)</f>
        <v>28185077.670000002</v>
      </c>
      <c r="K86" s="12"/>
      <c r="L86" s="50"/>
    </row>
    <row r="87" spans="1:12" ht="18.75" x14ac:dyDescent="0.25">
      <c r="A87" s="7">
        <v>66</v>
      </c>
      <c r="B87" s="17" t="s">
        <v>17</v>
      </c>
      <c r="C87" s="40" t="s">
        <v>113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5003774.22</v>
      </c>
      <c r="K87" s="8" t="s">
        <v>378</v>
      </c>
      <c r="L87" s="94" t="s">
        <v>433</v>
      </c>
    </row>
    <row r="88" spans="1:12" ht="18.75" x14ac:dyDescent="0.25">
      <c r="A88" s="7">
        <v>67</v>
      </c>
      <c r="B88" s="17" t="s">
        <v>17</v>
      </c>
      <c r="C88" s="40" t="s">
        <v>114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5566609.9000000004</v>
      </c>
      <c r="K88" s="8" t="s">
        <v>378</v>
      </c>
      <c r="L88" s="95"/>
    </row>
    <row r="89" spans="1:12" ht="18.75" x14ac:dyDescent="0.25">
      <c r="A89" s="7">
        <v>68</v>
      </c>
      <c r="B89" s="17" t="s">
        <v>17</v>
      </c>
      <c r="C89" s="40" t="s">
        <v>115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5">
        <v>13388095.32</v>
      </c>
      <c r="K89" s="8" t="s">
        <v>378</v>
      </c>
      <c r="L89" s="95"/>
    </row>
    <row r="90" spans="1:12" ht="18.75" x14ac:dyDescent="0.25">
      <c r="A90" s="7">
        <v>69</v>
      </c>
      <c r="B90" s="17" t="s">
        <v>17</v>
      </c>
      <c r="C90" s="40" t="s">
        <v>116</v>
      </c>
      <c r="D90" s="8" t="s">
        <v>11</v>
      </c>
      <c r="E90" s="8" t="s">
        <v>12</v>
      </c>
      <c r="F90" s="9" t="s">
        <v>13</v>
      </c>
      <c r="G90" s="9">
        <v>2024</v>
      </c>
      <c r="H90" s="10">
        <v>45397</v>
      </c>
      <c r="I90" s="10">
        <v>45529</v>
      </c>
      <c r="J90" s="34">
        <v>4602657.16</v>
      </c>
      <c r="K90" s="8" t="s">
        <v>378</v>
      </c>
      <c r="L90" s="95"/>
    </row>
    <row r="91" spans="1:12" ht="37.5" x14ac:dyDescent="0.25">
      <c r="A91" s="7">
        <v>70</v>
      </c>
      <c r="B91" s="17" t="s">
        <v>17</v>
      </c>
      <c r="C91" s="40" t="s">
        <v>399</v>
      </c>
      <c r="D91" s="8" t="s">
        <v>11</v>
      </c>
      <c r="E91" s="8" t="s">
        <v>12</v>
      </c>
      <c r="F91" s="9" t="s">
        <v>13</v>
      </c>
      <c r="G91" s="9">
        <v>2024</v>
      </c>
      <c r="H91" s="10">
        <v>45397</v>
      </c>
      <c r="I91" s="10">
        <v>45529</v>
      </c>
      <c r="J91" s="34">
        <v>10999268.310000001</v>
      </c>
      <c r="K91" s="8" t="s">
        <v>378</v>
      </c>
      <c r="L91" s="95"/>
    </row>
    <row r="92" spans="1:12" ht="18.75" x14ac:dyDescent="0.25">
      <c r="A92" s="7">
        <v>71</v>
      </c>
      <c r="B92" s="17" t="s">
        <v>17</v>
      </c>
      <c r="C92" s="40" t="s">
        <v>117</v>
      </c>
      <c r="D92" s="8" t="s">
        <v>11</v>
      </c>
      <c r="E92" s="8" t="s">
        <v>12</v>
      </c>
      <c r="F92" s="9" t="s">
        <v>13</v>
      </c>
      <c r="G92" s="9">
        <v>2024</v>
      </c>
      <c r="H92" s="10">
        <v>45397</v>
      </c>
      <c r="I92" s="10">
        <v>45529</v>
      </c>
      <c r="J92" s="34">
        <v>27142282.829999998</v>
      </c>
      <c r="K92" s="8" t="s">
        <v>378</v>
      </c>
      <c r="L92" s="95"/>
    </row>
    <row r="93" spans="1:12" ht="18.75" x14ac:dyDescent="0.25">
      <c r="A93" s="7">
        <v>72</v>
      </c>
      <c r="B93" s="17" t="s">
        <v>17</v>
      </c>
      <c r="C93" s="40" t="s">
        <v>118</v>
      </c>
      <c r="D93" s="8" t="s">
        <v>11</v>
      </c>
      <c r="E93" s="8" t="s">
        <v>12</v>
      </c>
      <c r="F93" s="9" t="s">
        <v>13</v>
      </c>
      <c r="G93" s="9">
        <v>2024</v>
      </c>
      <c r="H93" s="10">
        <v>45397</v>
      </c>
      <c r="I93" s="10">
        <v>45529</v>
      </c>
      <c r="J93" s="34">
        <v>7023568.0599999996</v>
      </c>
      <c r="K93" s="8" t="s">
        <v>378</v>
      </c>
      <c r="L93" s="95"/>
    </row>
    <row r="94" spans="1:12" ht="18.75" x14ac:dyDescent="0.25">
      <c r="A94" s="7">
        <v>73</v>
      </c>
      <c r="B94" s="17" t="s">
        <v>17</v>
      </c>
      <c r="C94" s="40" t="s">
        <v>119</v>
      </c>
      <c r="D94" s="8" t="s">
        <v>11</v>
      </c>
      <c r="E94" s="8" t="s">
        <v>12</v>
      </c>
      <c r="F94" s="9" t="s">
        <v>13</v>
      </c>
      <c r="G94" s="9">
        <v>2024</v>
      </c>
      <c r="H94" s="10">
        <v>45397</v>
      </c>
      <c r="I94" s="10">
        <v>45529</v>
      </c>
      <c r="J94" s="34">
        <v>11034165.73</v>
      </c>
      <c r="K94" s="8" t="s">
        <v>378</v>
      </c>
      <c r="L94" s="95"/>
    </row>
    <row r="95" spans="1:12" ht="18.75" x14ac:dyDescent="0.25">
      <c r="A95" s="7">
        <v>74</v>
      </c>
      <c r="B95" s="17" t="s">
        <v>17</v>
      </c>
      <c r="C95" s="40" t="s">
        <v>120</v>
      </c>
      <c r="D95" s="8" t="s">
        <v>11</v>
      </c>
      <c r="E95" s="8" t="s">
        <v>12</v>
      </c>
      <c r="F95" s="9" t="s">
        <v>13</v>
      </c>
      <c r="G95" s="9">
        <v>2024</v>
      </c>
      <c r="H95" s="10">
        <v>45397</v>
      </c>
      <c r="I95" s="10">
        <v>45529</v>
      </c>
      <c r="J95" s="34">
        <v>3163980.62</v>
      </c>
      <c r="K95" s="8" t="s">
        <v>378</v>
      </c>
      <c r="L95" s="95"/>
    </row>
    <row r="96" spans="1:12" ht="18.75" x14ac:dyDescent="0.25">
      <c r="A96" s="7">
        <v>75</v>
      </c>
      <c r="B96" s="17" t="s">
        <v>17</v>
      </c>
      <c r="C96" s="40" t="s">
        <v>121</v>
      </c>
      <c r="D96" s="8" t="s">
        <v>11</v>
      </c>
      <c r="E96" s="8" t="s">
        <v>12</v>
      </c>
      <c r="F96" s="9" t="s">
        <v>13</v>
      </c>
      <c r="G96" s="9">
        <v>2024</v>
      </c>
      <c r="H96" s="10">
        <v>45397</v>
      </c>
      <c r="I96" s="10">
        <v>45529</v>
      </c>
      <c r="J96" s="34">
        <v>8591328.5399999991</v>
      </c>
      <c r="K96" s="8" t="s">
        <v>378</v>
      </c>
      <c r="L96" s="95"/>
    </row>
    <row r="97" spans="1:12" ht="18.75" x14ac:dyDescent="0.25">
      <c r="A97" s="7">
        <v>76</v>
      </c>
      <c r="B97" s="17" t="s">
        <v>17</v>
      </c>
      <c r="C97" s="40" t="s">
        <v>122</v>
      </c>
      <c r="D97" s="8" t="s">
        <v>11</v>
      </c>
      <c r="E97" s="8" t="s">
        <v>12</v>
      </c>
      <c r="F97" s="9" t="s">
        <v>13</v>
      </c>
      <c r="G97" s="9">
        <v>2024</v>
      </c>
      <c r="H97" s="10">
        <v>45397</v>
      </c>
      <c r="I97" s="10">
        <v>45529</v>
      </c>
      <c r="J97" s="34">
        <v>17369635.140000001</v>
      </c>
      <c r="K97" s="8" t="s">
        <v>378</v>
      </c>
      <c r="L97" s="95"/>
    </row>
    <row r="98" spans="1:12" ht="18.75" x14ac:dyDescent="0.25">
      <c r="A98" s="7">
        <v>77</v>
      </c>
      <c r="B98" s="17" t="s">
        <v>17</v>
      </c>
      <c r="C98" s="40" t="s">
        <v>123</v>
      </c>
      <c r="D98" s="8" t="s">
        <v>11</v>
      </c>
      <c r="E98" s="8" t="s">
        <v>12</v>
      </c>
      <c r="F98" s="9" t="s">
        <v>13</v>
      </c>
      <c r="G98" s="9">
        <v>2024</v>
      </c>
      <c r="H98" s="10">
        <v>45397</v>
      </c>
      <c r="I98" s="10">
        <v>45529</v>
      </c>
      <c r="J98" s="34">
        <v>22929545.34</v>
      </c>
      <c r="K98" s="8" t="s">
        <v>378</v>
      </c>
      <c r="L98" s="95"/>
    </row>
    <row r="99" spans="1:12" ht="18.75" x14ac:dyDescent="0.25">
      <c r="A99" s="7">
        <v>78</v>
      </c>
      <c r="B99" s="17" t="s">
        <v>17</v>
      </c>
      <c r="C99" s="40" t="s">
        <v>124</v>
      </c>
      <c r="D99" s="8" t="s">
        <v>11</v>
      </c>
      <c r="E99" s="8" t="s">
        <v>12</v>
      </c>
      <c r="F99" s="9" t="s">
        <v>13</v>
      </c>
      <c r="G99" s="9">
        <v>2024</v>
      </c>
      <c r="H99" s="10">
        <v>45397</v>
      </c>
      <c r="I99" s="10">
        <v>45529</v>
      </c>
      <c r="J99" s="34">
        <v>16978126</v>
      </c>
      <c r="K99" s="8" t="s">
        <v>378</v>
      </c>
      <c r="L99" s="95"/>
    </row>
    <row r="100" spans="1:12" ht="18.75" x14ac:dyDescent="0.25">
      <c r="A100" s="7">
        <v>79</v>
      </c>
      <c r="B100" s="17" t="s">
        <v>17</v>
      </c>
      <c r="C100" s="40" t="s">
        <v>125</v>
      </c>
      <c r="D100" s="8" t="s">
        <v>11</v>
      </c>
      <c r="E100" s="8" t="s">
        <v>12</v>
      </c>
      <c r="F100" s="9" t="s">
        <v>13</v>
      </c>
      <c r="G100" s="9">
        <v>2024</v>
      </c>
      <c r="H100" s="10">
        <v>45397</v>
      </c>
      <c r="I100" s="10">
        <v>45529</v>
      </c>
      <c r="J100" s="34">
        <v>5571287.3099999996</v>
      </c>
      <c r="K100" s="8" t="s">
        <v>378</v>
      </c>
      <c r="L100" s="95"/>
    </row>
    <row r="101" spans="1:12" ht="56.25" x14ac:dyDescent="0.25">
      <c r="A101" s="7">
        <v>80</v>
      </c>
      <c r="B101" s="17" t="s">
        <v>17</v>
      </c>
      <c r="C101" s="40" t="s">
        <v>126</v>
      </c>
      <c r="D101" s="8" t="s">
        <v>11</v>
      </c>
      <c r="E101" s="8" t="s">
        <v>12</v>
      </c>
      <c r="F101" s="9" t="s">
        <v>13</v>
      </c>
      <c r="G101" s="9">
        <v>2024</v>
      </c>
      <c r="H101" s="10">
        <v>45397</v>
      </c>
      <c r="I101" s="10">
        <v>45529</v>
      </c>
      <c r="J101" s="34">
        <v>12760079.25</v>
      </c>
      <c r="K101" s="8" t="s">
        <v>378</v>
      </c>
      <c r="L101" s="95"/>
    </row>
    <row r="102" spans="1:12" ht="37.5" x14ac:dyDescent="0.25">
      <c r="A102" s="7">
        <v>81</v>
      </c>
      <c r="B102" s="17" t="s">
        <v>17</v>
      </c>
      <c r="C102" s="40" t="s">
        <v>127</v>
      </c>
      <c r="D102" s="8" t="s">
        <v>11</v>
      </c>
      <c r="E102" s="8" t="s">
        <v>12</v>
      </c>
      <c r="F102" s="9" t="s">
        <v>13</v>
      </c>
      <c r="G102" s="9">
        <v>2024</v>
      </c>
      <c r="H102" s="10">
        <v>45397</v>
      </c>
      <c r="I102" s="10">
        <v>45529</v>
      </c>
      <c r="J102" s="34">
        <v>15470348.77</v>
      </c>
      <c r="K102" s="8" t="s">
        <v>378</v>
      </c>
      <c r="L102" s="95"/>
    </row>
    <row r="103" spans="1:12" ht="18.75" x14ac:dyDescent="0.25">
      <c r="A103" s="7">
        <v>82</v>
      </c>
      <c r="B103" s="17" t="s">
        <v>17</v>
      </c>
      <c r="C103" s="40" t="s">
        <v>128</v>
      </c>
      <c r="D103" s="8" t="s">
        <v>11</v>
      </c>
      <c r="E103" s="8" t="s">
        <v>12</v>
      </c>
      <c r="F103" s="9" t="s">
        <v>13</v>
      </c>
      <c r="G103" s="9">
        <v>2024</v>
      </c>
      <c r="H103" s="10">
        <v>45397</v>
      </c>
      <c r="I103" s="10">
        <v>45529</v>
      </c>
      <c r="J103" s="34">
        <v>7932499.25</v>
      </c>
      <c r="K103" s="8" t="s">
        <v>378</v>
      </c>
      <c r="L103" s="95"/>
    </row>
    <row r="104" spans="1:12" ht="18.75" x14ac:dyDescent="0.25">
      <c r="A104" s="7">
        <v>83</v>
      </c>
      <c r="B104" s="17" t="s">
        <v>17</v>
      </c>
      <c r="C104" s="40" t="s">
        <v>129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4">
        <v>3261558.16</v>
      </c>
      <c r="K104" s="8" t="s">
        <v>378</v>
      </c>
      <c r="L104" s="95"/>
    </row>
    <row r="105" spans="1:12" ht="18.75" x14ac:dyDescent="0.25">
      <c r="A105" s="7">
        <v>84</v>
      </c>
      <c r="B105" s="17" t="s">
        <v>17</v>
      </c>
      <c r="C105" s="40" t="s">
        <v>130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3974062.12</v>
      </c>
      <c r="K105" s="8" t="s">
        <v>378</v>
      </c>
      <c r="L105" s="95"/>
    </row>
    <row r="106" spans="1:12" ht="18.75" x14ac:dyDescent="0.25">
      <c r="A106" s="7">
        <v>85</v>
      </c>
      <c r="B106" s="17" t="s">
        <v>17</v>
      </c>
      <c r="C106" s="40" t="s">
        <v>131</v>
      </c>
      <c r="D106" s="8" t="s">
        <v>11</v>
      </c>
      <c r="E106" s="8" t="s">
        <v>12</v>
      </c>
      <c r="F106" s="9" t="s">
        <v>13</v>
      </c>
      <c r="G106" s="9">
        <v>2024</v>
      </c>
      <c r="H106" s="10">
        <v>45397</v>
      </c>
      <c r="I106" s="10">
        <v>45529</v>
      </c>
      <c r="J106" s="34">
        <v>3288717.74</v>
      </c>
      <c r="K106" s="8" t="s">
        <v>378</v>
      </c>
      <c r="L106" s="95"/>
    </row>
    <row r="107" spans="1:12" ht="18.75" x14ac:dyDescent="0.25">
      <c r="A107" s="7"/>
      <c r="B107" s="97" t="s">
        <v>409</v>
      </c>
      <c r="C107" s="97"/>
      <c r="D107" s="97"/>
      <c r="E107" s="8"/>
      <c r="F107" s="9"/>
      <c r="G107" s="9"/>
      <c r="H107" s="10"/>
      <c r="I107" s="10"/>
      <c r="J107" s="34">
        <v>12124007.1</v>
      </c>
      <c r="K107" s="8" t="s">
        <v>378</v>
      </c>
      <c r="L107" s="95"/>
    </row>
    <row r="108" spans="1:12" ht="18.75" x14ac:dyDescent="0.25">
      <c r="A108" s="7"/>
      <c r="B108" s="97" t="s">
        <v>410</v>
      </c>
      <c r="C108" s="97"/>
      <c r="D108" s="97"/>
      <c r="E108" s="8"/>
      <c r="F108" s="9"/>
      <c r="G108" s="9"/>
      <c r="H108" s="10"/>
      <c r="I108" s="10"/>
      <c r="J108" s="34">
        <v>2385033.88</v>
      </c>
      <c r="K108" s="8" t="s">
        <v>378</v>
      </c>
      <c r="L108" s="96"/>
    </row>
    <row r="109" spans="1:12" ht="18.75" x14ac:dyDescent="0.25">
      <c r="A109" s="11"/>
      <c r="B109" s="27">
        <v>20</v>
      </c>
      <c r="C109" s="12"/>
      <c r="D109" s="12"/>
      <c r="E109" s="12"/>
      <c r="F109" s="13"/>
      <c r="G109" s="13"/>
      <c r="H109" s="14"/>
      <c r="I109" s="14"/>
      <c r="J109" s="32">
        <f>SUM(J87:J108)</f>
        <v>220560630.75</v>
      </c>
      <c r="K109" s="12"/>
      <c r="L109" s="50"/>
    </row>
    <row r="110" spans="1:12" ht="18.75" x14ac:dyDescent="0.3">
      <c r="A110" s="7">
        <v>86</v>
      </c>
      <c r="B110" s="16" t="s">
        <v>18</v>
      </c>
      <c r="C110" s="33" t="s">
        <v>132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60">
        <v>8451080.6799999997</v>
      </c>
      <c r="K110" s="8" t="s">
        <v>378</v>
      </c>
      <c r="L110" s="94" t="s">
        <v>384</v>
      </c>
    </row>
    <row r="111" spans="1:12" ht="18.75" x14ac:dyDescent="0.3">
      <c r="A111" s="7">
        <v>87</v>
      </c>
      <c r="B111" s="16" t="s">
        <v>18</v>
      </c>
      <c r="C111" s="33" t="s">
        <v>133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60">
        <v>2727120.3499999996</v>
      </c>
      <c r="K111" s="8" t="s">
        <v>378</v>
      </c>
      <c r="L111" s="95"/>
    </row>
    <row r="112" spans="1:12" ht="18.75" x14ac:dyDescent="0.3">
      <c r="A112" s="7">
        <v>88</v>
      </c>
      <c r="B112" s="16" t="s">
        <v>18</v>
      </c>
      <c r="C112" s="33" t="s">
        <v>134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60">
        <v>7471102.2300000004</v>
      </c>
      <c r="K112" s="8" t="s">
        <v>378</v>
      </c>
      <c r="L112" s="95"/>
    </row>
    <row r="113" spans="1:12" ht="18.75" x14ac:dyDescent="0.3">
      <c r="A113" s="7">
        <v>89</v>
      </c>
      <c r="B113" s="16" t="s">
        <v>18</v>
      </c>
      <c r="C113" s="33" t="s">
        <v>135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60">
        <v>11945648.73</v>
      </c>
      <c r="K113" s="8" t="s">
        <v>378</v>
      </c>
      <c r="L113" s="95"/>
    </row>
    <row r="114" spans="1:12" ht="18.75" x14ac:dyDescent="0.3">
      <c r="A114" s="7">
        <v>90</v>
      </c>
      <c r="B114" s="16" t="s">
        <v>18</v>
      </c>
      <c r="C114" s="33" t="s">
        <v>136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60">
        <v>29717789.68</v>
      </c>
      <c r="K114" s="8" t="s">
        <v>378</v>
      </c>
      <c r="L114" s="95"/>
    </row>
    <row r="115" spans="1:12" ht="18.75" x14ac:dyDescent="0.3">
      <c r="A115" s="7">
        <v>91</v>
      </c>
      <c r="B115" s="16" t="s">
        <v>18</v>
      </c>
      <c r="C115" s="33" t="s">
        <v>137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60">
        <v>7854700.3799999999</v>
      </c>
      <c r="K115" s="8" t="s">
        <v>378</v>
      </c>
      <c r="L115" s="95"/>
    </row>
    <row r="116" spans="1:12" ht="18.75" x14ac:dyDescent="0.3">
      <c r="A116" s="7">
        <v>92</v>
      </c>
      <c r="B116" s="16" t="s">
        <v>18</v>
      </c>
      <c r="C116" s="33" t="s">
        <v>138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60">
        <v>14197722.99</v>
      </c>
      <c r="K116" s="8" t="s">
        <v>378</v>
      </c>
      <c r="L116" s="95"/>
    </row>
    <row r="117" spans="1:12" ht="18.75" x14ac:dyDescent="0.3">
      <c r="A117" s="7">
        <v>93</v>
      </c>
      <c r="B117" s="16" t="s">
        <v>18</v>
      </c>
      <c r="C117" s="33" t="s">
        <v>139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60">
        <v>10028667.880000001</v>
      </c>
      <c r="K117" s="8" t="s">
        <v>378</v>
      </c>
      <c r="L117" s="95"/>
    </row>
    <row r="118" spans="1:12" ht="18.75" x14ac:dyDescent="0.3">
      <c r="A118" s="7">
        <v>94</v>
      </c>
      <c r="B118" s="16" t="s">
        <v>18</v>
      </c>
      <c r="C118" s="33" t="s">
        <v>140</v>
      </c>
      <c r="D118" s="8" t="s">
        <v>11</v>
      </c>
      <c r="E118" s="8" t="s">
        <v>12</v>
      </c>
      <c r="F118" s="9" t="s">
        <v>13</v>
      </c>
      <c r="G118" s="9">
        <v>2024</v>
      </c>
      <c r="H118" s="10">
        <v>45397</v>
      </c>
      <c r="I118" s="10">
        <v>45529</v>
      </c>
      <c r="J118" s="60">
        <v>4892716.6500000004</v>
      </c>
      <c r="K118" s="8" t="s">
        <v>378</v>
      </c>
      <c r="L118" s="95"/>
    </row>
    <row r="119" spans="1:12" ht="18.75" x14ac:dyDescent="0.3">
      <c r="A119" s="7">
        <v>95</v>
      </c>
      <c r="B119" s="16" t="s">
        <v>18</v>
      </c>
      <c r="C119" s="33" t="s">
        <v>141</v>
      </c>
      <c r="D119" s="8" t="s">
        <v>11</v>
      </c>
      <c r="E119" s="8" t="s">
        <v>12</v>
      </c>
      <c r="F119" s="9" t="s">
        <v>13</v>
      </c>
      <c r="G119" s="9">
        <v>2024</v>
      </c>
      <c r="H119" s="10">
        <v>45397</v>
      </c>
      <c r="I119" s="10">
        <v>45529</v>
      </c>
      <c r="J119" s="60">
        <v>6280979.1799999997</v>
      </c>
      <c r="K119" s="8" t="s">
        <v>378</v>
      </c>
      <c r="L119" s="95"/>
    </row>
    <row r="120" spans="1:12" ht="18.75" x14ac:dyDescent="0.3">
      <c r="A120" s="7">
        <v>96</v>
      </c>
      <c r="B120" s="16" t="s">
        <v>18</v>
      </c>
      <c r="C120" s="33" t="s">
        <v>142</v>
      </c>
      <c r="D120" s="8" t="s">
        <v>11</v>
      </c>
      <c r="E120" s="8" t="s">
        <v>12</v>
      </c>
      <c r="F120" s="9" t="s">
        <v>13</v>
      </c>
      <c r="G120" s="9">
        <v>2024</v>
      </c>
      <c r="H120" s="10">
        <v>45397</v>
      </c>
      <c r="I120" s="10">
        <v>45529</v>
      </c>
      <c r="J120" s="60">
        <v>4347394.51</v>
      </c>
      <c r="K120" s="8" t="s">
        <v>378</v>
      </c>
      <c r="L120" s="95"/>
    </row>
    <row r="121" spans="1:12" ht="18.75" x14ac:dyDescent="0.3">
      <c r="A121" s="7">
        <v>97</v>
      </c>
      <c r="B121" s="16" t="s">
        <v>18</v>
      </c>
      <c r="C121" s="33" t="s">
        <v>143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60">
        <v>7861628.3799999999</v>
      </c>
      <c r="K121" s="8" t="s">
        <v>378</v>
      </c>
      <c r="L121" s="95"/>
    </row>
    <row r="122" spans="1:12" ht="18.75" x14ac:dyDescent="0.3">
      <c r="A122" s="7">
        <v>98</v>
      </c>
      <c r="B122" s="16" t="s">
        <v>18</v>
      </c>
      <c r="C122" s="33" t="s">
        <v>144</v>
      </c>
      <c r="D122" s="8" t="s">
        <v>11</v>
      </c>
      <c r="E122" s="8" t="s">
        <v>12</v>
      </c>
      <c r="F122" s="9" t="s">
        <v>13</v>
      </c>
      <c r="G122" s="9">
        <v>2024</v>
      </c>
      <c r="H122" s="10">
        <v>45397</v>
      </c>
      <c r="I122" s="10">
        <v>45529</v>
      </c>
      <c r="J122" s="60">
        <v>4473755.1900000004</v>
      </c>
      <c r="K122" s="8" t="s">
        <v>378</v>
      </c>
      <c r="L122" s="95"/>
    </row>
    <row r="123" spans="1:12" ht="18.75" x14ac:dyDescent="0.3">
      <c r="A123" s="7">
        <v>99</v>
      </c>
      <c r="B123" s="16" t="s">
        <v>18</v>
      </c>
      <c r="C123" s="33" t="s">
        <v>145</v>
      </c>
      <c r="D123" s="8" t="s">
        <v>11</v>
      </c>
      <c r="E123" s="8" t="s">
        <v>12</v>
      </c>
      <c r="F123" s="9" t="s">
        <v>13</v>
      </c>
      <c r="G123" s="9">
        <v>2024</v>
      </c>
      <c r="H123" s="10">
        <v>45397</v>
      </c>
      <c r="I123" s="10">
        <v>45529</v>
      </c>
      <c r="J123" s="60">
        <v>8677082.6600000001</v>
      </c>
      <c r="K123" s="8" t="s">
        <v>378</v>
      </c>
      <c r="L123" s="95"/>
    </row>
    <row r="124" spans="1:12" ht="37.5" x14ac:dyDescent="0.25">
      <c r="A124" s="7">
        <v>100</v>
      </c>
      <c r="B124" s="16" t="s">
        <v>18</v>
      </c>
      <c r="C124" s="33" t="s">
        <v>146</v>
      </c>
      <c r="D124" s="8" t="s">
        <v>11</v>
      </c>
      <c r="E124" s="8" t="s">
        <v>12</v>
      </c>
      <c r="F124" s="9" t="s">
        <v>13</v>
      </c>
      <c r="G124" s="9">
        <v>2024</v>
      </c>
      <c r="H124" s="10">
        <v>45397</v>
      </c>
      <c r="I124" s="10">
        <v>45529</v>
      </c>
      <c r="J124" s="62">
        <v>10223760.119999999</v>
      </c>
      <c r="K124" s="8" t="s">
        <v>378</v>
      </c>
      <c r="L124" s="95"/>
    </row>
    <row r="125" spans="1:12" ht="18.75" x14ac:dyDescent="0.3">
      <c r="A125" s="7"/>
      <c r="B125" s="97" t="s">
        <v>411</v>
      </c>
      <c r="C125" s="97"/>
      <c r="D125" s="97"/>
      <c r="E125" s="8"/>
      <c r="F125" s="9"/>
      <c r="G125" s="9"/>
      <c r="H125" s="10"/>
      <c r="I125" s="10"/>
      <c r="J125" s="60">
        <v>6631673.5999999996</v>
      </c>
      <c r="K125" s="8" t="s">
        <v>378</v>
      </c>
      <c r="L125" s="95"/>
    </row>
    <row r="126" spans="1:12" ht="18.75" x14ac:dyDescent="0.25">
      <c r="A126" s="7"/>
      <c r="B126" s="97" t="s">
        <v>412</v>
      </c>
      <c r="C126" s="97"/>
      <c r="D126" s="97"/>
      <c r="E126" s="8"/>
      <c r="F126" s="9"/>
      <c r="G126" s="9"/>
      <c r="H126" s="10"/>
      <c r="I126" s="10"/>
      <c r="J126" s="61">
        <v>1304582.4000000001</v>
      </c>
      <c r="K126" s="8" t="s">
        <v>378</v>
      </c>
      <c r="L126" s="96"/>
    </row>
    <row r="127" spans="1:12" ht="18.75" x14ac:dyDescent="0.25">
      <c r="A127" s="11"/>
      <c r="B127" s="27">
        <v>15</v>
      </c>
      <c r="C127" s="12"/>
      <c r="D127" s="12"/>
      <c r="E127" s="12"/>
      <c r="F127" s="13"/>
      <c r="G127" s="13"/>
      <c r="H127" s="14"/>
      <c r="I127" s="14"/>
      <c r="J127" s="32">
        <f>SUM(J110:J126)</f>
        <v>147087405.60999998</v>
      </c>
      <c r="K127" s="54"/>
      <c r="L127" s="55"/>
    </row>
    <row r="128" spans="1:12" ht="37.5" x14ac:dyDescent="0.25">
      <c r="A128" s="7">
        <v>101</v>
      </c>
      <c r="B128" s="16" t="s">
        <v>19</v>
      </c>
      <c r="C128" s="33" t="s">
        <v>148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2">
        <v>9067131.2899999991</v>
      </c>
      <c r="K128" s="8" t="s">
        <v>378</v>
      </c>
      <c r="L128" s="94" t="s">
        <v>385</v>
      </c>
    </row>
    <row r="129" spans="1:12" ht="18.75" x14ac:dyDescent="0.25">
      <c r="A129" s="7">
        <v>102</v>
      </c>
      <c r="B129" s="16" t="s">
        <v>19</v>
      </c>
      <c r="C129" s="33" t="s">
        <v>149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2">
        <v>8050419.7699999996</v>
      </c>
      <c r="K129" s="8" t="s">
        <v>378</v>
      </c>
      <c r="L129" s="95"/>
    </row>
    <row r="130" spans="1:12" ht="37.5" x14ac:dyDescent="0.25">
      <c r="A130" s="7">
        <v>103</v>
      </c>
      <c r="B130" s="16" t="s">
        <v>19</v>
      </c>
      <c r="C130" s="33" t="s">
        <v>150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2">
        <v>6447688.4500000002</v>
      </c>
      <c r="K130" s="8" t="s">
        <v>378</v>
      </c>
      <c r="L130" s="95"/>
    </row>
    <row r="131" spans="1:12" ht="18.75" x14ac:dyDescent="0.25">
      <c r="A131" s="7">
        <v>104</v>
      </c>
      <c r="B131" s="16" t="s">
        <v>19</v>
      </c>
      <c r="C131" s="33" t="s">
        <v>151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2">
        <v>9229848.1400000006</v>
      </c>
      <c r="K131" s="8" t="s">
        <v>378</v>
      </c>
      <c r="L131" s="95"/>
    </row>
    <row r="132" spans="1:12" ht="18.75" x14ac:dyDescent="0.25">
      <c r="A132" s="7">
        <v>105</v>
      </c>
      <c r="B132" s="16" t="s">
        <v>19</v>
      </c>
      <c r="C132" s="33" t="s">
        <v>152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2">
        <v>13341065.029999999</v>
      </c>
      <c r="K132" s="8" t="s">
        <v>378</v>
      </c>
      <c r="L132" s="95"/>
    </row>
    <row r="133" spans="1:12" ht="26.25" customHeight="1" x14ac:dyDescent="0.25">
      <c r="A133" s="7">
        <v>106</v>
      </c>
      <c r="B133" s="16" t="s">
        <v>19</v>
      </c>
      <c r="C133" s="33" t="s">
        <v>153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2">
        <v>6390193.9000000004</v>
      </c>
      <c r="K133" s="8" t="s">
        <v>378</v>
      </c>
      <c r="L133" s="95"/>
    </row>
    <row r="134" spans="1:12" ht="18.75" x14ac:dyDescent="0.25">
      <c r="A134" s="7">
        <v>107</v>
      </c>
      <c r="B134" s="16" t="s">
        <v>19</v>
      </c>
      <c r="C134" s="33" t="s">
        <v>154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2">
        <v>9497541.4499999993</v>
      </c>
      <c r="K134" s="8" t="s">
        <v>378</v>
      </c>
      <c r="L134" s="95"/>
    </row>
    <row r="135" spans="1:12" ht="37.5" x14ac:dyDescent="0.25">
      <c r="A135" s="7">
        <v>108</v>
      </c>
      <c r="B135" s="16" t="s">
        <v>19</v>
      </c>
      <c r="C135" s="33" t="s">
        <v>155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2">
        <v>5552562.4500000002</v>
      </c>
      <c r="K135" s="8" t="s">
        <v>378</v>
      </c>
      <c r="L135" s="95"/>
    </row>
    <row r="136" spans="1:12" ht="37.5" x14ac:dyDescent="0.25">
      <c r="A136" s="7">
        <v>109</v>
      </c>
      <c r="B136" s="16" t="s">
        <v>19</v>
      </c>
      <c r="C136" s="33" t="s">
        <v>434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2">
        <v>5674679.1399999997</v>
      </c>
      <c r="K136" s="8" t="s">
        <v>378</v>
      </c>
      <c r="L136" s="95"/>
    </row>
    <row r="137" spans="1:12" ht="18.75" x14ac:dyDescent="0.25">
      <c r="A137" s="7">
        <v>110</v>
      </c>
      <c r="B137" s="16" t="s">
        <v>19</v>
      </c>
      <c r="C137" s="33" t="s">
        <v>156</v>
      </c>
      <c r="D137" s="8" t="s">
        <v>11</v>
      </c>
      <c r="E137" s="8" t="s">
        <v>12</v>
      </c>
      <c r="F137" s="9" t="s">
        <v>13</v>
      </c>
      <c r="G137" s="9">
        <v>2024</v>
      </c>
      <c r="H137" s="10">
        <v>45397</v>
      </c>
      <c r="I137" s="10">
        <v>45529</v>
      </c>
      <c r="J137" s="62">
        <v>8473480.6799999997</v>
      </c>
      <c r="K137" s="8" t="s">
        <v>378</v>
      </c>
      <c r="L137" s="95"/>
    </row>
    <row r="138" spans="1:12" ht="18.75" x14ac:dyDescent="0.25">
      <c r="A138" s="7">
        <v>111</v>
      </c>
      <c r="B138" s="16" t="s">
        <v>19</v>
      </c>
      <c r="C138" s="33" t="s">
        <v>157</v>
      </c>
      <c r="D138" s="8" t="s">
        <v>11</v>
      </c>
      <c r="E138" s="8" t="s">
        <v>12</v>
      </c>
      <c r="F138" s="9" t="s">
        <v>13</v>
      </c>
      <c r="G138" s="9">
        <v>2024</v>
      </c>
      <c r="H138" s="10">
        <v>45397</v>
      </c>
      <c r="I138" s="10">
        <v>45529</v>
      </c>
      <c r="J138" s="62">
        <v>5003081.79</v>
      </c>
      <c r="K138" s="8" t="s">
        <v>378</v>
      </c>
      <c r="L138" s="95"/>
    </row>
    <row r="139" spans="1:12" ht="18.75" x14ac:dyDescent="0.25">
      <c r="A139" s="7">
        <v>112</v>
      </c>
      <c r="B139" s="16" t="s">
        <v>19</v>
      </c>
      <c r="C139" s="33" t="s">
        <v>159</v>
      </c>
      <c r="D139" s="8" t="s">
        <v>11</v>
      </c>
      <c r="E139" s="8" t="s">
        <v>12</v>
      </c>
      <c r="F139" s="9" t="s">
        <v>13</v>
      </c>
      <c r="G139" s="9">
        <v>2024</v>
      </c>
      <c r="H139" s="10">
        <v>45397</v>
      </c>
      <c r="I139" s="10">
        <v>45529</v>
      </c>
      <c r="J139" s="62">
        <v>3977087.2</v>
      </c>
      <c r="K139" s="8" t="s">
        <v>378</v>
      </c>
      <c r="L139" s="95"/>
    </row>
    <row r="140" spans="1:12" ht="18.75" x14ac:dyDescent="0.25">
      <c r="A140" s="7">
        <v>113</v>
      </c>
      <c r="B140" s="16" t="s">
        <v>19</v>
      </c>
      <c r="C140" s="33" t="s">
        <v>160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2">
        <v>5552521.0499999998</v>
      </c>
      <c r="K140" s="8" t="s">
        <v>378</v>
      </c>
      <c r="L140" s="95"/>
    </row>
    <row r="141" spans="1:12" ht="18.75" x14ac:dyDescent="0.25">
      <c r="A141" s="7">
        <v>114</v>
      </c>
      <c r="B141" s="16" t="s">
        <v>19</v>
      </c>
      <c r="C141" s="33" t="s">
        <v>161</v>
      </c>
      <c r="D141" s="8" t="s">
        <v>11</v>
      </c>
      <c r="E141" s="8" t="s">
        <v>12</v>
      </c>
      <c r="F141" s="9" t="s">
        <v>13</v>
      </c>
      <c r="G141" s="9">
        <v>2024</v>
      </c>
      <c r="H141" s="10">
        <v>45397</v>
      </c>
      <c r="I141" s="10">
        <v>45529</v>
      </c>
      <c r="J141" s="62">
        <v>3547994</v>
      </c>
      <c r="K141" s="8" t="s">
        <v>378</v>
      </c>
      <c r="L141" s="95"/>
    </row>
    <row r="142" spans="1:12" ht="18.75" x14ac:dyDescent="0.25">
      <c r="A142" s="7">
        <v>115</v>
      </c>
      <c r="B142" s="16" t="s">
        <v>19</v>
      </c>
      <c r="C142" s="33" t="s">
        <v>162</v>
      </c>
      <c r="D142" s="8" t="s">
        <v>11</v>
      </c>
      <c r="E142" s="8" t="s">
        <v>12</v>
      </c>
      <c r="F142" s="9" t="s">
        <v>13</v>
      </c>
      <c r="G142" s="9">
        <v>2024</v>
      </c>
      <c r="H142" s="10">
        <v>45397</v>
      </c>
      <c r="I142" s="10">
        <v>45529</v>
      </c>
      <c r="J142" s="62">
        <v>1917121.99</v>
      </c>
      <c r="K142" s="8" t="s">
        <v>378</v>
      </c>
      <c r="L142" s="95"/>
    </row>
    <row r="143" spans="1:12" ht="56.25" x14ac:dyDescent="0.25">
      <c r="A143" s="7">
        <v>116</v>
      </c>
      <c r="B143" s="16" t="s">
        <v>19</v>
      </c>
      <c r="C143" s="33" t="s">
        <v>163</v>
      </c>
      <c r="D143" s="8" t="s">
        <v>11</v>
      </c>
      <c r="E143" s="8" t="s">
        <v>12</v>
      </c>
      <c r="F143" s="9" t="s">
        <v>13</v>
      </c>
      <c r="G143" s="9">
        <v>2024</v>
      </c>
      <c r="H143" s="10">
        <v>45397</v>
      </c>
      <c r="I143" s="10">
        <v>45529</v>
      </c>
      <c r="J143" s="62">
        <v>8745011.6799999997</v>
      </c>
      <c r="K143" s="8" t="s">
        <v>378</v>
      </c>
      <c r="L143" s="95"/>
    </row>
    <row r="144" spans="1:12" ht="75" x14ac:dyDescent="0.25">
      <c r="A144" s="7">
        <v>117</v>
      </c>
      <c r="B144" s="16" t="s">
        <v>19</v>
      </c>
      <c r="C144" s="33" t="s">
        <v>164</v>
      </c>
      <c r="D144" s="8" t="s">
        <v>11</v>
      </c>
      <c r="E144" s="8" t="s">
        <v>12</v>
      </c>
      <c r="F144" s="9" t="s">
        <v>13</v>
      </c>
      <c r="G144" s="9">
        <v>2024</v>
      </c>
      <c r="H144" s="10">
        <v>45397</v>
      </c>
      <c r="I144" s="10">
        <v>45529</v>
      </c>
      <c r="J144" s="62">
        <v>13660124.02</v>
      </c>
      <c r="K144" s="8" t="s">
        <v>378</v>
      </c>
      <c r="L144" s="95"/>
    </row>
    <row r="145" spans="1:12" ht="18.75" x14ac:dyDescent="0.25">
      <c r="A145" s="7">
        <v>118</v>
      </c>
      <c r="B145" s="16" t="s">
        <v>19</v>
      </c>
      <c r="C145" s="33" t="s">
        <v>165</v>
      </c>
      <c r="D145" s="8" t="s">
        <v>11</v>
      </c>
      <c r="E145" s="8" t="s">
        <v>12</v>
      </c>
      <c r="F145" s="9" t="s">
        <v>13</v>
      </c>
      <c r="G145" s="9">
        <v>2024</v>
      </c>
      <c r="H145" s="10">
        <v>45397</v>
      </c>
      <c r="I145" s="10">
        <v>45529</v>
      </c>
      <c r="J145" s="62">
        <v>6442390.0599999996</v>
      </c>
      <c r="K145" s="8" t="s">
        <v>378</v>
      </c>
      <c r="L145" s="95"/>
    </row>
    <row r="146" spans="1:12" ht="37.5" x14ac:dyDescent="0.25">
      <c r="A146" s="7">
        <v>119</v>
      </c>
      <c r="B146" s="16" t="s">
        <v>19</v>
      </c>
      <c r="C146" s="33" t="s">
        <v>166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7450173.4000000004</v>
      </c>
      <c r="K146" s="8" t="s">
        <v>378</v>
      </c>
      <c r="L146" s="95"/>
    </row>
    <row r="147" spans="1:12" ht="37.5" x14ac:dyDescent="0.25">
      <c r="A147" s="7">
        <v>120</v>
      </c>
      <c r="B147" s="16" t="s">
        <v>19</v>
      </c>
      <c r="C147" s="33" t="s">
        <v>167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9378240.6199999992</v>
      </c>
      <c r="K147" s="8" t="s">
        <v>378</v>
      </c>
      <c r="L147" s="95"/>
    </row>
    <row r="148" spans="1:12" ht="37.5" x14ac:dyDescent="0.25">
      <c r="A148" s="7">
        <v>121</v>
      </c>
      <c r="B148" s="16" t="s">
        <v>19</v>
      </c>
      <c r="C148" s="33" t="s">
        <v>168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3097021.32</v>
      </c>
      <c r="K148" s="8" t="s">
        <v>378</v>
      </c>
      <c r="L148" s="95"/>
    </row>
    <row r="149" spans="1:12" ht="18.75" x14ac:dyDescent="0.25">
      <c r="A149" s="7">
        <v>122</v>
      </c>
      <c r="B149" s="16" t="s">
        <v>19</v>
      </c>
      <c r="C149" s="33" t="s">
        <v>169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2331489.5999999996</v>
      </c>
      <c r="K149" s="8" t="s">
        <v>378</v>
      </c>
      <c r="L149" s="95"/>
    </row>
    <row r="150" spans="1:12" ht="18.75" x14ac:dyDescent="0.25">
      <c r="A150" s="7">
        <v>123</v>
      </c>
      <c r="B150" s="16" t="s">
        <v>19</v>
      </c>
      <c r="C150" s="33" t="s">
        <v>170</v>
      </c>
      <c r="D150" s="8" t="s">
        <v>11</v>
      </c>
      <c r="E150" s="8" t="s">
        <v>12</v>
      </c>
      <c r="F150" s="9" t="s">
        <v>13</v>
      </c>
      <c r="G150" s="9">
        <v>2024</v>
      </c>
      <c r="H150" s="10">
        <v>45397</v>
      </c>
      <c r="I150" s="10">
        <v>45529</v>
      </c>
      <c r="J150" s="62">
        <v>2349873.8199999998</v>
      </c>
      <c r="K150" s="8" t="s">
        <v>378</v>
      </c>
      <c r="L150" s="95"/>
    </row>
    <row r="151" spans="1:12" ht="37.5" x14ac:dyDescent="0.25">
      <c r="A151" s="7">
        <v>124</v>
      </c>
      <c r="B151" s="16" t="s">
        <v>19</v>
      </c>
      <c r="C151" s="33" t="s">
        <v>171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5249709.82</v>
      </c>
      <c r="K151" s="8" t="s">
        <v>378</v>
      </c>
      <c r="L151" s="95"/>
    </row>
    <row r="152" spans="1:12" ht="18.75" x14ac:dyDescent="0.25">
      <c r="A152" s="7">
        <v>125</v>
      </c>
      <c r="B152" s="16" t="s">
        <v>19</v>
      </c>
      <c r="C152" s="33" t="s">
        <v>172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2569047.88</v>
      </c>
      <c r="K152" s="8" t="s">
        <v>378</v>
      </c>
      <c r="L152" s="95"/>
    </row>
    <row r="153" spans="1:12" ht="18.75" x14ac:dyDescent="0.25">
      <c r="A153" s="7">
        <v>126</v>
      </c>
      <c r="B153" s="16" t="s">
        <v>19</v>
      </c>
      <c r="C153" s="33" t="s">
        <v>173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3958825.4</v>
      </c>
      <c r="K153" s="8" t="s">
        <v>378</v>
      </c>
      <c r="L153" s="95"/>
    </row>
    <row r="154" spans="1:12" ht="18.75" x14ac:dyDescent="0.25">
      <c r="A154" s="7">
        <v>127</v>
      </c>
      <c r="B154" s="16" t="s">
        <v>19</v>
      </c>
      <c r="C154" s="33" t="s">
        <v>174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5773253.7000000002</v>
      </c>
      <c r="K154" s="8" t="s">
        <v>378</v>
      </c>
      <c r="L154" s="95"/>
    </row>
    <row r="155" spans="1:12" ht="18.75" x14ac:dyDescent="0.25">
      <c r="A155" s="7">
        <v>128</v>
      </c>
      <c r="B155" s="16" t="s">
        <v>19</v>
      </c>
      <c r="C155" s="33" t="s">
        <v>175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2332149.33</v>
      </c>
      <c r="K155" s="8" t="s">
        <v>378</v>
      </c>
      <c r="L155" s="95"/>
    </row>
    <row r="156" spans="1:12" ht="37.5" x14ac:dyDescent="0.25">
      <c r="A156" s="7">
        <v>129</v>
      </c>
      <c r="B156" s="16" t="s">
        <v>19</v>
      </c>
      <c r="C156" s="33" t="s">
        <v>176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8399365.1099999994</v>
      </c>
      <c r="K156" s="8" t="s">
        <v>378</v>
      </c>
      <c r="L156" s="95"/>
    </row>
    <row r="157" spans="1:12" ht="18.75" x14ac:dyDescent="0.25">
      <c r="A157" s="7">
        <v>130</v>
      </c>
      <c r="B157" s="16" t="s">
        <v>19</v>
      </c>
      <c r="C157" s="33" t="s">
        <v>177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7959347.4299999997</v>
      </c>
      <c r="K157" s="8" t="s">
        <v>378</v>
      </c>
      <c r="L157" s="95"/>
    </row>
    <row r="158" spans="1:12" ht="37.5" x14ac:dyDescent="0.25">
      <c r="A158" s="7">
        <v>131</v>
      </c>
      <c r="B158" s="16" t="s">
        <v>19</v>
      </c>
      <c r="C158" s="33" t="s">
        <v>178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12681762.220000001</v>
      </c>
      <c r="K158" s="8" t="s">
        <v>378</v>
      </c>
      <c r="L158" s="95"/>
    </row>
    <row r="159" spans="1:12" ht="18.75" x14ac:dyDescent="0.25">
      <c r="A159" s="7">
        <v>132</v>
      </c>
      <c r="B159" s="16" t="s">
        <v>19</v>
      </c>
      <c r="C159" s="33" t="s">
        <v>179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6652267.4900000002</v>
      </c>
      <c r="K159" s="8" t="s">
        <v>378</v>
      </c>
      <c r="L159" s="95"/>
    </row>
    <row r="160" spans="1:12" ht="18.75" x14ac:dyDescent="0.25">
      <c r="A160" s="7">
        <v>133</v>
      </c>
      <c r="B160" s="16" t="s">
        <v>19</v>
      </c>
      <c r="C160" s="33" t="s">
        <v>180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6048189.0999999996</v>
      </c>
      <c r="K160" s="8" t="s">
        <v>378</v>
      </c>
      <c r="L160" s="95"/>
    </row>
    <row r="161" spans="1:12" ht="37.5" x14ac:dyDescent="0.25">
      <c r="A161" s="7">
        <v>134</v>
      </c>
      <c r="B161" s="16" t="s">
        <v>19</v>
      </c>
      <c r="C161" s="33" t="s">
        <v>181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4244056.12</v>
      </c>
      <c r="K161" s="8" t="s">
        <v>378</v>
      </c>
      <c r="L161" s="95"/>
    </row>
    <row r="162" spans="1:12" ht="18.75" x14ac:dyDescent="0.25">
      <c r="A162" s="7">
        <v>135</v>
      </c>
      <c r="B162" s="16" t="s">
        <v>19</v>
      </c>
      <c r="C162" s="33" t="s">
        <v>182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4050689.5</v>
      </c>
      <c r="K162" s="8" t="s">
        <v>378</v>
      </c>
      <c r="L162" s="95"/>
    </row>
    <row r="163" spans="1:12" ht="18.75" x14ac:dyDescent="0.25">
      <c r="A163" s="7">
        <v>136</v>
      </c>
      <c r="B163" s="16" t="s">
        <v>19</v>
      </c>
      <c r="C163" s="33" t="s">
        <v>183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14267916.02</v>
      </c>
      <c r="K163" s="8" t="s">
        <v>378</v>
      </c>
      <c r="L163" s="95"/>
    </row>
    <row r="164" spans="1:12" ht="18.75" x14ac:dyDescent="0.25">
      <c r="A164" s="7">
        <v>137</v>
      </c>
      <c r="B164" s="16" t="s">
        <v>19</v>
      </c>
      <c r="C164" s="33" t="s">
        <v>184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9939840.0700000003</v>
      </c>
      <c r="K164" s="8" t="s">
        <v>378</v>
      </c>
      <c r="L164" s="95"/>
    </row>
    <row r="165" spans="1:12" ht="37.5" x14ac:dyDescent="0.25">
      <c r="A165" s="7">
        <v>138</v>
      </c>
      <c r="B165" s="16" t="s">
        <v>19</v>
      </c>
      <c r="C165" s="33" t="s">
        <v>185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12330145.810000001</v>
      </c>
      <c r="K165" s="8" t="s">
        <v>378</v>
      </c>
      <c r="L165" s="95"/>
    </row>
    <row r="166" spans="1:12" ht="18.75" x14ac:dyDescent="0.25">
      <c r="A166" s="7">
        <v>139</v>
      </c>
      <c r="B166" s="16" t="s">
        <v>19</v>
      </c>
      <c r="C166" s="33" t="s">
        <v>186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3179342.27</v>
      </c>
      <c r="K166" s="8" t="s">
        <v>378</v>
      </c>
      <c r="L166" s="95"/>
    </row>
    <row r="167" spans="1:12" ht="18.75" x14ac:dyDescent="0.25">
      <c r="A167" s="7">
        <v>140</v>
      </c>
      <c r="B167" s="16" t="s">
        <v>19</v>
      </c>
      <c r="C167" s="33" t="s">
        <v>187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3710782.9</v>
      </c>
      <c r="K167" s="8" t="s">
        <v>378</v>
      </c>
      <c r="L167" s="95"/>
    </row>
    <row r="168" spans="1:12" ht="18.75" x14ac:dyDescent="0.25">
      <c r="A168" s="7">
        <v>141</v>
      </c>
      <c r="B168" s="16" t="s">
        <v>19</v>
      </c>
      <c r="C168" s="33" t="s">
        <v>189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4961383.76</v>
      </c>
      <c r="K168" s="8" t="s">
        <v>378</v>
      </c>
      <c r="L168" s="95"/>
    </row>
    <row r="169" spans="1:12" ht="18.75" x14ac:dyDescent="0.25">
      <c r="A169" s="7">
        <v>142</v>
      </c>
      <c r="B169" s="16" t="s">
        <v>19</v>
      </c>
      <c r="C169" s="33" t="s">
        <v>190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1879414.66</v>
      </c>
      <c r="K169" s="8" t="s">
        <v>378</v>
      </c>
      <c r="L169" s="95"/>
    </row>
    <row r="170" spans="1:12" ht="37.5" x14ac:dyDescent="0.25">
      <c r="A170" s="7">
        <v>143</v>
      </c>
      <c r="B170" s="16" t="s">
        <v>19</v>
      </c>
      <c r="C170" s="33" t="s">
        <v>191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1798388.48</v>
      </c>
      <c r="K170" s="8" t="s">
        <v>378</v>
      </c>
      <c r="L170" s="95"/>
    </row>
    <row r="171" spans="1:12" ht="18.75" x14ac:dyDescent="0.25">
      <c r="A171" s="7">
        <v>144</v>
      </c>
      <c r="B171" s="16" t="s">
        <v>19</v>
      </c>
      <c r="C171" s="33" t="s">
        <v>192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16703334.130000001</v>
      </c>
      <c r="K171" s="8" t="s">
        <v>378</v>
      </c>
      <c r="L171" s="95"/>
    </row>
    <row r="172" spans="1:12" ht="18.75" x14ac:dyDescent="0.25">
      <c r="A172" s="7"/>
      <c r="B172" s="101" t="s">
        <v>413</v>
      </c>
      <c r="C172" s="102"/>
      <c r="D172" s="103"/>
      <c r="E172" s="8"/>
      <c r="F172" s="9"/>
      <c r="G172" s="9"/>
      <c r="H172" s="10"/>
      <c r="I172" s="10"/>
      <c r="J172" s="62">
        <v>12026883.09</v>
      </c>
      <c r="K172" s="8" t="s">
        <v>378</v>
      </c>
      <c r="L172" s="95"/>
    </row>
    <row r="173" spans="1:12" ht="18.75" x14ac:dyDescent="0.25">
      <c r="A173" s="7"/>
      <c r="B173" s="101" t="s">
        <v>414</v>
      </c>
      <c r="C173" s="102"/>
      <c r="D173" s="103"/>
      <c r="E173" s="8"/>
      <c r="F173" s="9"/>
      <c r="G173" s="9"/>
      <c r="H173" s="10"/>
      <c r="I173" s="10"/>
      <c r="J173" s="62">
        <v>2365927.66</v>
      </c>
      <c r="K173" s="8" t="s">
        <v>378</v>
      </c>
      <c r="L173" s="96"/>
    </row>
    <row r="174" spans="1:12" ht="18.75" x14ac:dyDescent="0.25">
      <c r="A174" s="11"/>
      <c r="B174" s="27">
        <v>44</v>
      </c>
      <c r="C174" s="12"/>
      <c r="D174" s="12"/>
      <c r="E174" s="12"/>
      <c r="F174" s="13"/>
      <c r="G174" s="13"/>
      <c r="H174" s="14"/>
      <c r="I174" s="14"/>
      <c r="J174" s="32">
        <f>SUM(J128:J173)</f>
        <v>308258762.80000001</v>
      </c>
      <c r="K174" s="12"/>
      <c r="L174" s="50"/>
    </row>
    <row r="175" spans="1:12" ht="18.75" x14ac:dyDescent="0.25">
      <c r="A175" s="7">
        <v>145</v>
      </c>
      <c r="B175" s="7" t="s">
        <v>29</v>
      </c>
      <c r="C175" s="7" t="s">
        <v>196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3">
        <v>1680625.48</v>
      </c>
      <c r="K175" s="8" t="s">
        <v>378</v>
      </c>
      <c r="L175" s="94" t="s">
        <v>386</v>
      </c>
    </row>
    <row r="176" spans="1:12" ht="18.75" x14ac:dyDescent="0.25">
      <c r="A176" s="7">
        <v>146</v>
      </c>
      <c r="B176" s="7" t="s">
        <v>29</v>
      </c>
      <c r="C176" s="7" t="s">
        <v>197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3">
        <v>5481441.1900000004</v>
      </c>
      <c r="K176" s="8" t="s">
        <v>378</v>
      </c>
      <c r="L176" s="95"/>
    </row>
    <row r="177" spans="1:12" ht="18.75" x14ac:dyDescent="0.25">
      <c r="A177" s="7">
        <v>147</v>
      </c>
      <c r="B177" s="7" t="s">
        <v>29</v>
      </c>
      <c r="C177" s="7" t="s">
        <v>198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3">
        <v>9543847.3200000003</v>
      </c>
      <c r="K177" s="8" t="s">
        <v>378</v>
      </c>
      <c r="L177" s="95"/>
    </row>
    <row r="178" spans="1:12" ht="18.75" x14ac:dyDescent="0.25">
      <c r="A178" s="7">
        <v>148</v>
      </c>
      <c r="B178" s="7" t="s">
        <v>29</v>
      </c>
      <c r="C178" s="7" t="s">
        <v>199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3">
        <v>4345226.28</v>
      </c>
      <c r="K178" s="8" t="s">
        <v>378</v>
      </c>
      <c r="L178" s="95"/>
    </row>
    <row r="179" spans="1:12" ht="18.75" x14ac:dyDescent="0.25">
      <c r="A179" s="7">
        <v>149</v>
      </c>
      <c r="B179" s="7" t="s">
        <v>29</v>
      </c>
      <c r="C179" s="7" t="s">
        <v>200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3">
        <v>8516894.6300000008</v>
      </c>
      <c r="K179" s="8" t="s">
        <v>378</v>
      </c>
      <c r="L179" s="95"/>
    </row>
    <row r="180" spans="1:12" ht="18.75" x14ac:dyDescent="0.25">
      <c r="A180" s="7">
        <v>150</v>
      </c>
      <c r="B180" s="7" t="s">
        <v>29</v>
      </c>
      <c r="C180" s="7" t="s">
        <v>201</v>
      </c>
      <c r="D180" s="8" t="s">
        <v>11</v>
      </c>
      <c r="E180" s="8" t="s">
        <v>12</v>
      </c>
      <c r="F180" s="9" t="s">
        <v>13</v>
      </c>
      <c r="G180" s="9">
        <v>2024</v>
      </c>
      <c r="H180" s="10">
        <v>45397</v>
      </c>
      <c r="I180" s="10">
        <v>45529</v>
      </c>
      <c r="J180" s="63">
        <v>7621870.7699999996</v>
      </c>
      <c r="K180" s="8" t="s">
        <v>378</v>
      </c>
      <c r="L180" s="95"/>
    </row>
    <row r="181" spans="1:12" ht="18.75" x14ac:dyDescent="0.25">
      <c r="A181" s="7">
        <v>151</v>
      </c>
      <c r="B181" s="7" t="s">
        <v>29</v>
      </c>
      <c r="C181" s="7" t="s">
        <v>202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3">
        <v>5494681.0199999996</v>
      </c>
      <c r="K181" s="8" t="s">
        <v>378</v>
      </c>
      <c r="L181" s="95"/>
    </row>
    <row r="182" spans="1:12" ht="18.75" x14ac:dyDescent="0.25">
      <c r="A182" s="7">
        <v>152</v>
      </c>
      <c r="B182" s="7" t="s">
        <v>29</v>
      </c>
      <c r="C182" s="7" t="s">
        <v>203</v>
      </c>
      <c r="D182" s="8" t="s">
        <v>11</v>
      </c>
      <c r="E182" s="8" t="s">
        <v>12</v>
      </c>
      <c r="F182" s="9" t="s">
        <v>13</v>
      </c>
      <c r="G182" s="9">
        <v>2024</v>
      </c>
      <c r="H182" s="10">
        <v>45397</v>
      </c>
      <c r="I182" s="10">
        <v>45529</v>
      </c>
      <c r="J182" s="63">
        <v>22713112.219999999</v>
      </c>
      <c r="K182" s="8" t="s">
        <v>378</v>
      </c>
      <c r="L182" s="95"/>
    </row>
    <row r="183" spans="1:12" ht="18.75" x14ac:dyDescent="0.25">
      <c r="A183" s="7">
        <v>153</v>
      </c>
      <c r="B183" s="7" t="s">
        <v>29</v>
      </c>
      <c r="C183" s="7" t="s">
        <v>204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3">
        <v>565428.98</v>
      </c>
      <c r="K183" s="8" t="s">
        <v>378</v>
      </c>
      <c r="L183" s="95"/>
    </row>
    <row r="184" spans="1:12" ht="18.75" x14ac:dyDescent="0.25">
      <c r="A184" s="7">
        <v>154</v>
      </c>
      <c r="B184" s="7" t="s">
        <v>29</v>
      </c>
      <c r="C184" s="7" t="s">
        <v>205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3">
        <v>808385.46000000008</v>
      </c>
      <c r="K184" s="8" t="s">
        <v>378</v>
      </c>
      <c r="L184" s="95"/>
    </row>
    <row r="185" spans="1:12" ht="18.75" x14ac:dyDescent="0.25">
      <c r="A185" s="7">
        <v>155</v>
      </c>
      <c r="B185" s="7" t="s">
        <v>29</v>
      </c>
      <c r="C185" s="7" t="s">
        <v>206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4">
        <v>1229088.33</v>
      </c>
      <c r="K185" s="8" t="s">
        <v>378</v>
      </c>
      <c r="L185" s="95"/>
    </row>
    <row r="186" spans="1:12" ht="18.75" x14ac:dyDescent="0.25">
      <c r="A186" s="7">
        <v>156</v>
      </c>
      <c r="B186" s="7" t="s">
        <v>29</v>
      </c>
      <c r="C186" s="7" t="s">
        <v>207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4">
        <v>1448016.67</v>
      </c>
      <c r="K186" s="8" t="s">
        <v>378</v>
      </c>
      <c r="L186" s="95"/>
    </row>
    <row r="187" spans="1:12" ht="18.75" x14ac:dyDescent="0.25">
      <c r="A187" s="7">
        <v>157</v>
      </c>
      <c r="B187" s="7" t="s">
        <v>29</v>
      </c>
      <c r="C187" s="7" t="s">
        <v>208</v>
      </c>
      <c r="D187" s="8" t="s">
        <v>11</v>
      </c>
      <c r="E187" s="8" t="s">
        <v>12</v>
      </c>
      <c r="F187" s="9" t="s">
        <v>13</v>
      </c>
      <c r="G187" s="9">
        <v>2024</v>
      </c>
      <c r="H187" s="10">
        <v>45397</v>
      </c>
      <c r="I187" s="10">
        <v>45529</v>
      </c>
      <c r="J187" s="64">
        <v>125744</v>
      </c>
      <c r="K187" s="8" t="s">
        <v>378</v>
      </c>
      <c r="L187" s="95"/>
    </row>
    <row r="188" spans="1:12" ht="18.75" x14ac:dyDescent="0.25">
      <c r="A188" s="7">
        <v>158</v>
      </c>
      <c r="B188" s="7" t="s">
        <v>29</v>
      </c>
      <c r="C188" s="7" t="s">
        <v>209</v>
      </c>
      <c r="D188" s="8" t="s">
        <v>11</v>
      </c>
      <c r="E188" s="8" t="s">
        <v>12</v>
      </c>
      <c r="F188" s="9" t="s">
        <v>13</v>
      </c>
      <c r="G188" s="9">
        <v>2024</v>
      </c>
      <c r="H188" s="10">
        <v>45397</v>
      </c>
      <c r="I188" s="10">
        <v>45529</v>
      </c>
      <c r="J188" s="63">
        <v>1015947.32</v>
      </c>
      <c r="K188" s="8" t="s">
        <v>378</v>
      </c>
      <c r="L188" s="95"/>
    </row>
    <row r="189" spans="1:12" ht="18.75" x14ac:dyDescent="0.25">
      <c r="A189" s="7"/>
      <c r="B189" s="101" t="s">
        <v>431</v>
      </c>
      <c r="C189" s="102"/>
      <c r="D189" s="103"/>
      <c r="E189" s="8"/>
      <c r="F189" s="9"/>
      <c r="G189" s="9"/>
      <c r="H189" s="10"/>
      <c r="I189" s="10"/>
      <c r="J189" s="63">
        <v>10726446.199999999</v>
      </c>
      <c r="K189" s="8" t="s">
        <v>378</v>
      </c>
      <c r="L189" s="95"/>
    </row>
    <row r="190" spans="1:12" ht="18.75" x14ac:dyDescent="0.25">
      <c r="A190" s="7"/>
      <c r="B190" s="101" t="s">
        <v>432</v>
      </c>
      <c r="C190" s="102"/>
      <c r="D190" s="103"/>
      <c r="E190" s="8"/>
      <c r="F190" s="9"/>
      <c r="G190" s="9"/>
      <c r="H190" s="10"/>
      <c r="I190" s="10"/>
      <c r="J190" s="63">
        <v>2110105.7999999998</v>
      </c>
      <c r="K190" s="8" t="s">
        <v>378</v>
      </c>
      <c r="L190" s="96"/>
    </row>
    <row r="191" spans="1:12" ht="18.75" x14ac:dyDescent="0.25">
      <c r="A191" s="11"/>
      <c r="B191" s="27">
        <v>14</v>
      </c>
      <c r="C191" s="28"/>
      <c r="D191" s="12"/>
      <c r="E191" s="12"/>
      <c r="F191" s="13"/>
      <c r="G191" s="13"/>
      <c r="H191" s="14"/>
      <c r="I191" s="14"/>
      <c r="J191" s="32">
        <f>SUM(J175:J190)</f>
        <v>83426861.669999987</v>
      </c>
      <c r="K191" s="12"/>
      <c r="L191" s="50"/>
    </row>
    <row r="192" spans="1:12" ht="18.75" x14ac:dyDescent="0.25">
      <c r="A192" s="7">
        <v>159</v>
      </c>
      <c r="B192" s="17" t="s">
        <v>21</v>
      </c>
      <c r="C192" s="33" t="s">
        <v>210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3">
        <v>520924</v>
      </c>
      <c r="K192" s="8" t="s">
        <v>378</v>
      </c>
      <c r="L192" s="94" t="s">
        <v>387</v>
      </c>
    </row>
    <row r="193" spans="1:12" ht="18.75" x14ac:dyDescent="0.25">
      <c r="A193" s="7">
        <v>160</v>
      </c>
      <c r="B193" s="17" t="s">
        <v>21</v>
      </c>
      <c r="C193" s="33" t="s">
        <v>211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34">
        <v>5979844.9299999997</v>
      </c>
      <c r="K193" s="8" t="s">
        <v>378</v>
      </c>
      <c r="L193" s="95"/>
    </row>
    <row r="194" spans="1:12" ht="18.75" x14ac:dyDescent="0.25">
      <c r="A194" s="7">
        <v>161</v>
      </c>
      <c r="B194" s="17" t="s">
        <v>21</v>
      </c>
      <c r="C194" s="33" t="s">
        <v>212</v>
      </c>
      <c r="D194" s="8" t="s">
        <v>11</v>
      </c>
      <c r="E194" s="8" t="s">
        <v>12</v>
      </c>
      <c r="F194" s="9" t="s">
        <v>13</v>
      </c>
      <c r="G194" s="9">
        <v>2024</v>
      </c>
      <c r="H194" s="10">
        <v>45397</v>
      </c>
      <c r="I194" s="10">
        <v>45529</v>
      </c>
      <c r="J194" s="34">
        <v>3179403.29</v>
      </c>
      <c r="K194" s="8" t="s">
        <v>378</v>
      </c>
      <c r="L194" s="95"/>
    </row>
    <row r="195" spans="1:12" ht="18.75" x14ac:dyDescent="0.25">
      <c r="A195" s="7">
        <v>162</v>
      </c>
      <c r="B195" s="17" t="s">
        <v>21</v>
      </c>
      <c r="C195" s="33" t="s">
        <v>213</v>
      </c>
      <c r="D195" s="8" t="s">
        <v>11</v>
      </c>
      <c r="E195" s="8" t="s">
        <v>12</v>
      </c>
      <c r="F195" s="9" t="s">
        <v>13</v>
      </c>
      <c r="G195" s="9">
        <v>2024</v>
      </c>
      <c r="H195" s="10">
        <v>45397</v>
      </c>
      <c r="I195" s="10">
        <v>45529</v>
      </c>
      <c r="J195" s="34">
        <v>6277329.9100000001</v>
      </c>
      <c r="K195" s="8" t="s">
        <v>378</v>
      </c>
      <c r="L195" s="95"/>
    </row>
    <row r="196" spans="1:12" ht="18.75" x14ac:dyDescent="0.25">
      <c r="A196" s="7">
        <v>163</v>
      </c>
      <c r="B196" s="17" t="s">
        <v>21</v>
      </c>
      <c r="C196" s="33" t="s">
        <v>31</v>
      </c>
      <c r="D196" s="8" t="s">
        <v>11</v>
      </c>
      <c r="E196" s="8" t="s">
        <v>12</v>
      </c>
      <c r="F196" s="9" t="s">
        <v>13</v>
      </c>
      <c r="G196" s="9">
        <v>2024</v>
      </c>
      <c r="H196" s="10">
        <v>45397</v>
      </c>
      <c r="I196" s="10">
        <v>45529</v>
      </c>
      <c r="J196" s="34">
        <v>4157185.73</v>
      </c>
      <c r="K196" s="8" t="s">
        <v>378</v>
      </c>
      <c r="L196" s="95"/>
    </row>
    <row r="197" spans="1:12" ht="18.75" x14ac:dyDescent="0.25">
      <c r="A197" s="7">
        <v>164</v>
      </c>
      <c r="B197" s="17" t="s">
        <v>21</v>
      </c>
      <c r="C197" s="33" t="s">
        <v>214</v>
      </c>
      <c r="D197" s="8" t="s">
        <v>11</v>
      </c>
      <c r="E197" s="8" t="s">
        <v>12</v>
      </c>
      <c r="F197" s="9" t="s">
        <v>13</v>
      </c>
      <c r="G197" s="9">
        <v>2024</v>
      </c>
      <c r="H197" s="10">
        <v>45397</v>
      </c>
      <c r="I197" s="10">
        <v>45529</v>
      </c>
      <c r="J197" s="34">
        <v>3392872.49</v>
      </c>
      <c r="K197" s="8" t="s">
        <v>378</v>
      </c>
      <c r="L197" s="95"/>
    </row>
    <row r="198" spans="1:12" ht="18.75" x14ac:dyDescent="0.25">
      <c r="A198" s="7">
        <v>165</v>
      </c>
      <c r="B198" s="17" t="s">
        <v>21</v>
      </c>
      <c r="C198" s="33" t="s">
        <v>215</v>
      </c>
      <c r="D198" s="8" t="s">
        <v>11</v>
      </c>
      <c r="E198" s="8" t="s">
        <v>12</v>
      </c>
      <c r="F198" s="9" t="s">
        <v>13</v>
      </c>
      <c r="G198" s="9">
        <v>2024</v>
      </c>
      <c r="H198" s="10">
        <v>45397</v>
      </c>
      <c r="I198" s="10">
        <v>45529</v>
      </c>
      <c r="J198" s="34">
        <v>4089567.03</v>
      </c>
      <c r="K198" s="8" t="s">
        <v>378</v>
      </c>
      <c r="L198" s="95"/>
    </row>
    <row r="199" spans="1:12" ht="18.75" x14ac:dyDescent="0.25">
      <c r="A199" s="7">
        <v>166</v>
      </c>
      <c r="B199" s="17" t="s">
        <v>21</v>
      </c>
      <c r="C199" s="33" t="s">
        <v>216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34">
        <v>6372001.7599999998</v>
      </c>
      <c r="K199" s="8" t="s">
        <v>378</v>
      </c>
      <c r="L199" s="95"/>
    </row>
    <row r="200" spans="1:12" ht="18.75" x14ac:dyDescent="0.25">
      <c r="A200" s="7">
        <v>167</v>
      </c>
      <c r="B200" s="17" t="s">
        <v>21</v>
      </c>
      <c r="C200" s="33" t="s">
        <v>217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34">
        <v>3731132.21</v>
      </c>
      <c r="K200" s="8" t="s">
        <v>378</v>
      </c>
      <c r="L200" s="95"/>
    </row>
    <row r="201" spans="1:12" ht="18.75" x14ac:dyDescent="0.25">
      <c r="A201" s="7"/>
      <c r="B201" s="97" t="s">
        <v>415</v>
      </c>
      <c r="C201" s="97"/>
      <c r="D201" s="97"/>
      <c r="E201" s="8"/>
      <c r="F201" s="9"/>
      <c r="G201" s="9"/>
      <c r="H201" s="10"/>
      <c r="I201" s="10"/>
      <c r="J201" s="34">
        <v>4565707.18</v>
      </c>
      <c r="K201" s="8" t="s">
        <v>378</v>
      </c>
      <c r="L201" s="95"/>
    </row>
    <row r="202" spans="1:12" ht="18.75" x14ac:dyDescent="0.25">
      <c r="A202" s="7"/>
      <c r="B202" s="97" t="s">
        <v>416</v>
      </c>
      <c r="C202" s="97"/>
      <c r="D202" s="97"/>
      <c r="E202" s="8"/>
      <c r="F202" s="9"/>
      <c r="G202" s="9"/>
      <c r="H202" s="10"/>
      <c r="I202" s="10"/>
      <c r="J202" s="34">
        <v>898165.62</v>
      </c>
      <c r="K202" s="8" t="s">
        <v>378</v>
      </c>
      <c r="L202" s="96"/>
    </row>
    <row r="203" spans="1:12" ht="18.75" x14ac:dyDescent="0.25">
      <c r="A203" s="23"/>
      <c r="B203" s="47">
        <v>9</v>
      </c>
      <c r="C203" s="24"/>
      <c r="D203" s="24"/>
      <c r="E203" s="24"/>
      <c r="F203" s="25"/>
      <c r="G203" s="25"/>
      <c r="H203" s="26"/>
      <c r="I203" s="32"/>
      <c r="J203" s="57">
        <f>SUM(J192:J202)</f>
        <v>43164134.149999999</v>
      </c>
      <c r="K203" s="24"/>
      <c r="L203" s="50"/>
    </row>
    <row r="204" spans="1:12" ht="18.75" x14ac:dyDescent="0.25">
      <c r="A204" s="7">
        <v>168</v>
      </c>
      <c r="B204" s="8" t="s">
        <v>22</v>
      </c>
      <c r="C204" s="40" t="s">
        <v>220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34">
        <v>3179957.44</v>
      </c>
      <c r="K204" s="8" t="s">
        <v>378</v>
      </c>
      <c r="L204" s="94" t="s">
        <v>388</v>
      </c>
    </row>
    <row r="205" spans="1:12" ht="18.75" x14ac:dyDescent="0.25">
      <c r="A205" s="7">
        <v>169</v>
      </c>
      <c r="B205" s="8" t="s">
        <v>22</v>
      </c>
      <c r="C205" s="40" t="s">
        <v>221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34">
        <v>5506483.9000000004</v>
      </c>
      <c r="K205" s="8" t="s">
        <v>378</v>
      </c>
      <c r="L205" s="95"/>
    </row>
    <row r="206" spans="1:12" ht="18.75" x14ac:dyDescent="0.25">
      <c r="A206" s="7">
        <v>170</v>
      </c>
      <c r="B206" s="8" t="s">
        <v>22</v>
      </c>
      <c r="C206" s="40" t="s">
        <v>222</v>
      </c>
      <c r="D206" s="8" t="s">
        <v>11</v>
      </c>
      <c r="E206" s="8" t="s">
        <v>12</v>
      </c>
      <c r="F206" s="9" t="s">
        <v>13</v>
      </c>
      <c r="G206" s="9">
        <v>2024</v>
      </c>
      <c r="H206" s="10">
        <v>45397</v>
      </c>
      <c r="I206" s="10">
        <v>45529</v>
      </c>
      <c r="J206" s="34">
        <v>1489865.95</v>
      </c>
      <c r="K206" s="8" t="s">
        <v>378</v>
      </c>
      <c r="L206" s="95"/>
    </row>
    <row r="207" spans="1:12" ht="18.75" x14ac:dyDescent="0.25">
      <c r="A207" s="7">
        <v>171</v>
      </c>
      <c r="B207" s="8" t="s">
        <v>22</v>
      </c>
      <c r="C207" s="40" t="s">
        <v>223</v>
      </c>
      <c r="D207" s="8" t="s">
        <v>11</v>
      </c>
      <c r="E207" s="8" t="s">
        <v>12</v>
      </c>
      <c r="F207" s="9" t="s">
        <v>13</v>
      </c>
      <c r="G207" s="9">
        <v>2024</v>
      </c>
      <c r="H207" s="10">
        <v>45397</v>
      </c>
      <c r="I207" s="10">
        <v>45529</v>
      </c>
      <c r="J207" s="34">
        <v>1942228.42</v>
      </c>
      <c r="K207" s="8" t="s">
        <v>378</v>
      </c>
      <c r="L207" s="95"/>
    </row>
    <row r="208" spans="1:12" ht="18.75" x14ac:dyDescent="0.25">
      <c r="A208" s="7">
        <v>172</v>
      </c>
      <c r="B208" s="8" t="s">
        <v>22</v>
      </c>
      <c r="C208" s="40" t="s">
        <v>224</v>
      </c>
      <c r="D208" s="8" t="s">
        <v>11</v>
      </c>
      <c r="E208" s="8" t="s">
        <v>12</v>
      </c>
      <c r="F208" s="9" t="s">
        <v>13</v>
      </c>
      <c r="G208" s="9">
        <v>2024</v>
      </c>
      <c r="H208" s="10">
        <v>45397</v>
      </c>
      <c r="I208" s="10">
        <v>45529</v>
      </c>
      <c r="J208" s="34">
        <v>4733819.3499999996</v>
      </c>
      <c r="K208" s="8" t="s">
        <v>378</v>
      </c>
      <c r="L208" s="95"/>
    </row>
    <row r="209" spans="1:12" ht="18.75" x14ac:dyDescent="0.25">
      <c r="A209" s="7">
        <v>173</v>
      </c>
      <c r="B209" s="8" t="s">
        <v>22</v>
      </c>
      <c r="C209" s="40" t="s">
        <v>225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34">
        <v>8903027.0999999996</v>
      </c>
      <c r="K209" s="8" t="s">
        <v>378</v>
      </c>
      <c r="L209" s="95"/>
    </row>
    <row r="210" spans="1:12" ht="18.75" x14ac:dyDescent="0.25">
      <c r="A210" s="7">
        <v>174</v>
      </c>
      <c r="B210" s="8" t="s">
        <v>22</v>
      </c>
      <c r="C210" s="40" t="s">
        <v>227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34">
        <v>5616286.2300000004</v>
      </c>
      <c r="K210" s="8" t="s">
        <v>378</v>
      </c>
      <c r="L210" s="95"/>
    </row>
    <row r="211" spans="1:12" ht="18.75" x14ac:dyDescent="0.25">
      <c r="A211" s="7">
        <v>175</v>
      </c>
      <c r="B211" s="8" t="s">
        <v>22</v>
      </c>
      <c r="C211" s="40" t="s">
        <v>228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34">
        <v>6149878.1100000003</v>
      </c>
      <c r="K211" s="8" t="s">
        <v>378</v>
      </c>
      <c r="L211" s="95"/>
    </row>
    <row r="212" spans="1:12" ht="18.75" x14ac:dyDescent="0.25">
      <c r="A212" s="7">
        <v>176</v>
      </c>
      <c r="B212" s="8" t="s">
        <v>22</v>
      </c>
      <c r="C212" s="40" t="s">
        <v>229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34">
        <v>3654090.54</v>
      </c>
      <c r="K212" s="8" t="s">
        <v>378</v>
      </c>
      <c r="L212" s="95"/>
    </row>
    <row r="213" spans="1:12" ht="18.75" x14ac:dyDescent="0.25">
      <c r="A213" s="7">
        <v>177</v>
      </c>
      <c r="B213" s="8" t="s">
        <v>22</v>
      </c>
      <c r="C213" s="40" t="s">
        <v>230</v>
      </c>
      <c r="D213" s="8" t="s">
        <v>11</v>
      </c>
      <c r="E213" s="8" t="s">
        <v>12</v>
      </c>
      <c r="F213" s="9" t="s">
        <v>13</v>
      </c>
      <c r="G213" s="9">
        <v>2024</v>
      </c>
      <c r="H213" s="10">
        <v>45397</v>
      </c>
      <c r="I213" s="10">
        <v>45529</v>
      </c>
      <c r="J213" s="34">
        <v>4492740.24</v>
      </c>
      <c r="K213" s="8" t="s">
        <v>378</v>
      </c>
      <c r="L213" s="95"/>
    </row>
    <row r="214" spans="1:12" ht="18.75" x14ac:dyDescent="0.25">
      <c r="A214" s="7">
        <v>178</v>
      </c>
      <c r="B214" s="8" t="s">
        <v>22</v>
      </c>
      <c r="C214" s="40" t="s">
        <v>231</v>
      </c>
      <c r="D214" s="8" t="s">
        <v>11</v>
      </c>
      <c r="E214" s="8" t="s">
        <v>12</v>
      </c>
      <c r="F214" s="9" t="s">
        <v>13</v>
      </c>
      <c r="G214" s="9">
        <v>2024</v>
      </c>
      <c r="H214" s="10">
        <v>45397</v>
      </c>
      <c r="I214" s="10">
        <v>45529</v>
      </c>
      <c r="J214" s="34">
        <v>1985864.81</v>
      </c>
      <c r="K214" s="8" t="s">
        <v>378</v>
      </c>
      <c r="L214" s="95"/>
    </row>
    <row r="215" spans="1:12" ht="18.75" x14ac:dyDescent="0.25">
      <c r="A215" s="7">
        <v>179</v>
      </c>
      <c r="B215" s="8" t="s">
        <v>22</v>
      </c>
      <c r="C215" s="40" t="s">
        <v>232</v>
      </c>
      <c r="D215" s="8" t="s">
        <v>11</v>
      </c>
      <c r="E215" s="8" t="s">
        <v>12</v>
      </c>
      <c r="F215" s="9" t="s">
        <v>13</v>
      </c>
      <c r="G215" s="9">
        <v>2024</v>
      </c>
      <c r="H215" s="10">
        <v>45397</v>
      </c>
      <c r="I215" s="10">
        <v>45529</v>
      </c>
      <c r="J215" s="34">
        <v>4997305.7</v>
      </c>
      <c r="K215" s="8" t="s">
        <v>378</v>
      </c>
      <c r="L215" s="95"/>
    </row>
    <row r="216" spans="1:12" ht="18.75" x14ac:dyDescent="0.25">
      <c r="A216" s="7">
        <v>180</v>
      </c>
      <c r="B216" s="8" t="s">
        <v>22</v>
      </c>
      <c r="C216" s="40" t="s">
        <v>233</v>
      </c>
      <c r="D216" s="8" t="s">
        <v>11</v>
      </c>
      <c r="E216" s="8" t="s">
        <v>12</v>
      </c>
      <c r="F216" s="9" t="s">
        <v>13</v>
      </c>
      <c r="G216" s="9">
        <v>2024</v>
      </c>
      <c r="H216" s="10">
        <v>45397</v>
      </c>
      <c r="I216" s="10">
        <v>45529</v>
      </c>
      <c r="J216" s="34">
        <v>5345346.4400000004</v>
      </c>
      <c r="K216" s="8" t="s">
        <v>378</v>
      </c>
      <c r="L216" s="95"/>
    </row>
    <row r="217" spans="1:12" ht="37.5" x14ac:dyDescent="0.25">
      <c r="A217" s="7">
        <v>181</v>
      </c>
      <c r="B217" s="8" t="s">
        <v>22</v>
      </c>
      <c r="C217" s="40" t="s">
        <v>234</v>
      </c>
      <c r="D217" s="8" t="s">
        <v>11</v>
      </c>
      <c r="E217" s="8" t="s">
        <v>12</v>
      </c>
      <c r="F217" s="9" t="s">
        <v>13</v>
      </c>
      <c r="G217" s="9">
        <v>2024</v>
      </c>
      <c r="H217" s="10">
        <v>45397</v>
      </c>
      <c r="I217" s="10">
        <v>45529</v>
      </c>
      <c r="J217" s="34">
        <v>3412457.04</v>
      </c>
      <c r="K217" s="8" t="s">
        <v>378</v>
      </c>
      <c r="L217" s="95"/>
    </row>
    <row r="218" spans="1:12" ht="18.75" x14ac:dyDescent="0.25">
      <c r="A218" s="7">
        <v>182</v>
      </c>
      <c r="B218" s="8" t="s">
        <v>22</v>
      </c>
      <c r="C218" s="40" t="s">
        <v>235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34">
        <v>2685835.41</v>
      </c>
      <c r="K218" s="8" t="s">
        <v>378</v>
      </c>
      <c r="L218" s="95"/>
    </row>
    <row r="219" spans="1:12" ht="18.75" x14ac:dyDescent="0.25">
      <c r="A219" s="7">
        <v>183</v>
      </c>
      <c r="B219" s="8" t="s">
        <v>22</v>
      </c>
      <c r="C219" s="40" t="s">
        <v>236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18023388.190000001</v>
      </c>
      <c r="K219" s="8" t="s">
        <v>378</v>
      </c>
      <c r="L219" s="95"/>
    </row>
    <row r="220" spans="1:12" ht="18.75" x14ac:dyDescent="0.25">
      <c r="A220" s="7">
        <v>184</v>
      </c>
      <c r="B220" s="8" t="s">
        <v>22</v>
      </c>
      <c r="C220" s="40" t="s">
        <v>237</v>
      </c>
      <c r="D220" s="8" t="s">
        <v>11</v>
      </c>
      <c r="E220" s="8" t="s">
        <v>12</v>
      </c>
      <c r="F220" s="9" t="s">
        <v>13</v>
      </c>
      <c r="G220" s="9">
        <v>2024</v>
      </c>
      <c r="H220" s="10">
        <v>45397</v>
      </c>
      <c r="I220" s="10">
        <v>45529</v>
      </c>
      <c r="J220" s="34">
        <v>8211846.9000000004</v>
      </c>
      <c r="K220" s="8" t="s">
        <v>378</v>
      </c>
      <c r="L220" s="95"/>
    </row>
    <row r="221" spans="1:12" ht="18.75" x14ac:dyDescent="0.25">
      <c r="A221" s="7">
        <v>185</v>
      </c>
      <c r="B221" s="8" t="s">
        <v>22</v>
      </c>
      <c r="C221" s="40" t="s">
        <v>238</v>
      </c>
      <c r="D221" s="8" t="s">
        <v>11</v>
      </c>
      <c r="E221" s="8" t="s">
        <v>12</v>
      </c>
      <c r="F221" s="9" t="s">
        <v>13</v>
      </c>
      <c r="G221" s="9">
        <v>2024</v>
      </c>
      <c r="H221" s="10">
        <v>45397</v>
      </c>
      <c r="I221" s="10">
        <v>45529</v>
      </c>
      <c r="J221" s="34">
        <v>14361513.630000001</v>
      </c>
      <c r="K221" s="8" t="s">
        <v>378</v>
      </c>
      <c r="L221" s="95"/>
    </row>
    <row r="222" spans="1:12" ht="18.75" x14ac:dyDescent="0.25">
      <c r="A222" s="7">
        <v>186</v>
      </c>
      <c r="B222" s="8" t="s">
        <v>22</v>
      </c>
      <c r="C222" s="40" t="s">
        <v>239</v>
      </c>
      <c r="D222" s="8" t="s">
        <v>11</v>
      </c>
      <c r="E222" s="8" t="s">
        <v>12</v>
      </c>
      <c r="F222" s="9" t="s">
        <v>13</v>
      </c>
      <c r="G222" s="9">
        <v>2024</v>
      </c>
      <c r="H222" s="10">
        <v>45397</v>
      </c>
      <c r="I222" s="10">
        <v>45529</v>
      </c>
      <c r="J222" s="34">
        <v>6761479.9900000002</v>
      </c>
      <c r="K222" s="8" t="s">
        <v>378</v>
      </c>
      <c r="L222" s="95"/>
    </row>
    <row r="223" spans="1:12" ht="18.75" x14ac:dyDescent="0.25">
      <c r="A223" s="7">
        <v>187</v>
      </c>
      <c r="B223" s="8" t="s">
        <v>22</v>
      </c>
      <c r="C223" s="40" t="s">
        <v>240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1892216.37</v>
      </c>
      <c r="K223" s="8" t="s">
        <v>378</v>
      </c>
      <c r="L223" s="95"/>
    </row>
    <row r="224" spans="1:12" ht="18.75" x14ac:dyDescent="0.25">
      <c r="A224" s="7">
        <v>188</v>
      </c>
      <c r="B224" s="8" t="s">
        <v>22</v>
      </c>
      <c r="C224" s="40" t="s">
        <v>241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1005397.51</v>
      </c>
      <c r="K224" s="8" t="s">
        <v>378</v>
      </c>
      <c r="L224" s="95"/>
    </row>
    <row r="225" spans="1:12" ht="18.75" x14ac:dyDescent="0.25">
      <c r="A225" s="7"/>
      <c r="B225" s="97" t="s">
        <v>419</v>
      </c>
      <c r="C225" s="97"/>
      <c r="D225" s="97"/>
      <c r="E225" s="8"/>
      <c r="F225" s="9"/>
      <c r="G225" s="9"/>
      <c r="H225" s="10"/>
      <c r="I225" s="10"/>
      <c r="J225" s="34">
        <v>6711496.6500000004</v>
      </c>
      <c r="K225" s="8" t="s">
        <v>378</v>
      </c>
      <c r="L225" s="95"/>
    </row>
    <row r="226" spans="1:12" ht="18.75" x14ac:dyDescent="0.25">
      <c r="A226" s="7"/>
      <c r="B226" s="97" t="s">
        <v>420</v>
      </c>
      <c r="C226" s="97"/>
      <c r="D226" s="97"/>
      <c r="E226" s="8"/>
      <c r="F226" s="9"/>
      <c r="G226" s="9"/>
      <c r="H226" s="10"/>
      <c r="I226" s="10"/>
      <c r="J226" s="34">
        <v>1320285.19</v>
      </c>
      <c r="K226" s="8" t="s">
        <v>378</v>
      </c>
      <c r="L226" s="96"/>
    </row>
    <row r="227" spans="1:12" ht="18.75" x14ac:dyDescent="0.25">
      <c r="A227" s="23"/>
      <c r="B227" s="24">
        <v>21</v>
      </c>
      <c r="C227" s="39"/>
      <c r="D227" s="24"/>
      <c r="E227" s="24"/>
      <c r="F227" s="25"/>
      <c r="G227" s="25"/>
      <c r="H227" s="26"/>
      <c r="I227" s="26"/>
      <c r="J227" s="32">
        <f>SUM(J204:J226)</f>
        <v>122382811.11000001</v>
      </c>
      <c r="K227" s="24"/>
      <c r="L227" s="50"/>
    </row>
    <row r="228" spans="1:12" ht="18.75" x14ac:dyDescent="0.25">
      <c r="A228" s="7">
        <v>189</v>
      </c>
      <c r="B228" s="8" t="s">
        <v>23</v>
      </c>
      <c r="C228" s="33" t="s">
        <v>245</v>
      </c>
      <c r="D228" s="8" t="s">
        <v>11</v>
      </c>
      <c r="E228" s="8" t="s">
        <v>12</v>
      </c>
      <c r="F228" s="9" t="s">
        <v>13</v>
      </c>
      <c r="G228" s="9">
        <v>2024</v>
      </c>
      <c r="H228" s="10">
        <v>45397</v>
      </c>
      <c r="I228" s="10">
        <v>45529</v>
      </c>
      <c r="J228" s="34">
        <v>696993.63</v>
      </c>
      <c r="K228" s="8" t="s">
        <v>378</v>
      </c>
      <c r="L228" s="94" t="s">
        <v>389</v>
      </c>
    </row>
    <row r="229" spans="1:12" ht="56.25" x14ac:dyDescent="0.25">
      <c r="A229" s="7">
        <v>190</v>
      </c>
      <c r="B229" s="8" t="s">
        <v>23</v>
      </c>
      <c r="C229" s="33" t="s">
        <v>246</v>
      </c>
      <c r="D229" s="8" t="s">
        <v>11</v>
      </c>
      <c r="E229" s="8" t="s">
        <v>12</v>
      </c>
      <c r="F229" s="9" t="s">
        <v>13</v>
      </c>
      <c r="G229" s="9">
        <v>2024</v>
      </c>
      <c r="H229" s="10">
        <v>45397</v>
      </c>
      <c r="I229" s="10">
        <v>45529</v>
      </c>
      <c r="J229" s="34">
        <v>394599.51</v>
      </c>
      <c r="K229" s="8" t="s">
        <v>378</v>
      </c>
      <c r="L229" s="95"/>
    </row>
    <row r="230" spans="1:12" ht="21.75" customHeight="1" x14ac:dyDescent="0.25">
      <c r="A230" s="7">
        <v>191</v>
      </c>
      <c r="B230" s="8" t="s">
        <v>23</v>
      </c>
      <c r="C230" s="33" t="s">
        <v>247</v>
      </c>
      <c r="D230" s="8" t="s">
        <v>11</v>
      </c>
      <c r="E230" s="8" t="s">
        <v>12</v>
      </c>
      <c r="F230" s="9" t="s">
        <v>13</v>
      </c>
      <c r="G230" s="9">
        <v>2024</v>
      </c>
      <c r="H230" s="10">
        <v>45397</v>
      </c>
      <c r="I230" s="10">
        <v>45529</v>
      </c>
      <c r="J230" s="34">
        <v>12317704.25</v>
      </c>
      <c r="K230" s="8" t="s">
        <v>378</v>
      </c>
      <c r="L230" s="95"/>
    </row>
    <row r="231" spans="1:12" ht="21" customHeight="1" x14ac:dyDescent="0.25">
      <c r="A231" s="7">
        <v>192</v>
      </c>
      <c r="B231" s="8" t="s">
        <v>23</v>
      </c>
      <c r="C231" s="33" t="s">
        <v>248</v>
      </c>
      <c r="D231" s="8" t="s">
        <v>11</v>
      </c>
      <c r="E231" s="8" t="s">
        <v>12</v>
      </c>
      <c r="F231" s="9" t="s">
        <v>13</v>
      </c>
      <c r="G231" s="9">
        <v>2024</v>
      </c>
      <c r="H231" s="10">
        <v>45397</v>
      </c>
      <c r="I231" s="10">
        <v>45529</v>
      </c>
      <c r="J231" s="34">
        <v>11315130.939999999</v>
      </c>
      <c r="K231" s="8" t="s">
        <v>378</v>
      </c>
      <c r="L231" s="95"/>
    </row>
    <row r="232" spans="1:12" ht="18.75" x14ac:dyDescent="0.25">
      <c r="A232" s="7">
        <v>193</v>
      </c>
      <c r="B232" s="8" t="s">
        <v>23</v>
      </c>
      <c r="C232" s="33" t="s">
        <v>249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7989881.1299999999</v>
      </c>
      <c r="K232" s="8" t="s">
        <v>378</v>
      </c>
      <c r="L232" s="95"/>
    </row>
    <row r="233" spans="1:12" ht="42.75" customHeight="1" x14ac:dyDescent="0.25">
      <c r="A233" s="7">
        <v>194</v>
      </c>
      <c r="B233" s="8" t="s">
        <v>23</v>
      </c>
      <c r="C233" s="33" t="s">
        <v>250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21850870.829999998</v>
      </c>
      <c r="K233" s="8" t="s">
        <v>378</v>
      </c>
      <c r="L233" s="95"/>
    </row>
    <row r="234" spans="1:12" ht="18.75" x14ac:dyDescent="0.25">
      <c r="A234" s="7">
        <v>195</v>
      </c>
      <c r="B234" s="8" t="s">
        <v>23</v>
      </c>
      <c r="C234" s="33" t="s">
        <v>251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11826106.130000001</v>
      </c>
      <c r="K234" s="8" t="s">
        <v>378</v>
      </c>
      <c r="L234" s="95"/>
    </row>
    <row r="235" spans="1:12" ht="37.5" x14ac:dyDescent="0.25">
      <c r="A235" s="7">
        <v>196</v>
      </c>
      <c r="B235" s="8" t="s">
        <v>23</v>
      </c>
      <c r="C235" s="33" t="s">
        <v>252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1518597</v>
      </c>
      <c r="K235" s="8" t="s">
        <v>378</v>
      </c>
      <c r="L235" s="95"/>
    </row>
    <row r="236" spans="1:12" ht="37.5" x14ac:dyDescent="0.25">
      <c r="A236" s="7">
        <v>197</v>
      </c>
      <c r="B236" s="8" t="s">
        <v>23</v>
      </c>
      <c r="C236" s="33" t="s">
        <v>253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2358887.34</v>
      </c>
      <c r="K236" s="8" t="s">
        <v>378</v>
      </c>
      <c r="L236" s="95"/>
    </row>
    <row r="237" spans="1:12" ht="37.5" x14ac:dyDescent="0.25">
      <c r="A237" s="7">
        <v>198</v>
      </c>
      <c r="B237" s="8" t="s">
        <v>23</v>
      </c>
      <c r="C237" s="33" t="s">
        <v>254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6172816.5099999998</v>
      </c>
      <c r="K237" s="8" t="s">
        <v>378</v>
      </c>
      <c r="L237" s="95"/>
    </row>
    <row r="238" spans="1:12" ht="56.25" x14ac:dyDescent="0.25">
      <c r="A238" s="7">
        <v>199</v>
      </c>
      <c r="B238" s="8" t="s">
        <v>23</v>
      </c>
      <c r="C238" s="33" t="s">
        <v>255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8246690.5199999996</v>
      </c>
      <c r="K238" s="8" t="s">
        <v>378</v>
      </c>
      <c r="L238" s="95"/>
    </row>
    <row r="239" spans="1:12" ht="18.75" x14ac:dyDescent="0.25">
      <c r="A239" s="7"/>
      <c r="B239" s="97" t="s">
        <v>417</v>
      </c>
      <c r="C239" s="97"/>
      <c r="D239" s="97"/>
      <c r="E239" s="8"/>
      <c r="F239" s="9"/>
      <c r="G239" s="9"/>
      <c r="H239" s="10"/>
      <c r="I239" s="10"/>
      <c r="J239" s="34">
        <v>3183632.1</v>
      </c>
      <c r="K239" s="8" t="s">
        <v>378</v>
      </c>
      <c r="L239" s="95"/>
    </row>
    <row r="240" spans="1:12" ht="18.75" x14ac:dyDescent="0.25">
      <c r="A240" s="7"/>
      <c r="B240" s="97" t="s">
        <v>418</v>
      </c>
      <c r="C240" s="97"/>
      <c r="D240" s="97"/>
      <c r="E240" s="8"/>
      <c r="F240" s="9"/>
      <c r="G240" s="9"/>
      <c r="H240" s="10"/>
      <c r="I240" s="10"/>
      <c r="J240" s="34">
        <v>626283.9</v>
      </c>
      <c r="K240" s="8" t="s">
        <v>378</v>
      </c>
      <c r="L240" s="96"/>
    </row>
    <row r="241" spans="1:12" ht="18.75" x14ac:dyDescent="0.25">
      <c r="A241" s="23"/>
      <c r="B241" s="24">
        <v>11</v>
      </c>
      <c r="C241" s="24"/>
      <c r="D241" s="24"/>
      <c r="E241" s="24"/>
      <c r="F241" s="25"/>
      <c r="G241" s="25"/>
      <c r="H241" s="26"/>
      <c r="I241" s="26"/>
      <c r="J241" s="32">
        <f>SUM(J228:J240)</f>
        <v>88498193.789999992</v>
      </c>
      <c r="K241" s="24"/>
      <c r="L241" s="50"/>
    </row>
    <row r="242" spans="1:12" ht="18.75" x14ac:dyDescent="0.25">
      <c r="A242" s="7">
        <v>200</v>
      </c>
      <c r="B242" s="18" t="s">
        <v>24</v>
      </c>
      <c r="C242" s="18" t="s">
        <v>256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3332639.46</v>
      </c>
      <c r="K242" s="8" t="s">
        <v>378</v>
      </c>
      <c r="L242" s="94" t="s">
        <v>390</v>
      </c>
    </row>
    <row r="243" spans="1:12" ht="18.75" x14ac:dyDescent="0.25">
      <c r="A243" s="7">
        <v>201</v>
      </c>
      <c r="B243" s="18" t="s">
        <v>24</v>
      </c>
      <c r="C243" s="18" t="s">
        <v>257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3369248.32</v>
      </c>
      <c r="K243" s="8" t="s">
        <v>378</v>
      </c>
      <c r="L243" s="95"/>
    </row>
    <row r="244" spans="1:12" ht="18.75" x14ac:dyDescent="0.25">
      <c r="A244" s="7">
        <v>202</v>
      </c>
      <c r="B244" s="18" t="s">
        <v>24</v>
      </c>
      <c r="C244" s="18" t="s">
        <v>258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4002318.78</v>
      </c>
      <c r="K244" s="8" t="s">
        <v>378</v>
      </c>
      <c r="L244" s="95"/>
    </row>
    <row r="245" spans="1:12" ht="18.75" x14ac:dyDescent="0.25">
      <c r="A245" s="7">
        <v>203</v>
      </c>
      <c r="B245" s="18" t="s">
        <v>24</v>
      </c>
      <c r="C245" s="18" t="s">
        <v>259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4305333.6399999997</v>
      </c>
      <c r="K245" s="8" t="s">
        <v>378</v>
      </c>
      <c r="L245" s="95"/>
    </row>
    <row r="246" spans="1:12" ht="18.75" x14ac:dyDescent="0.25">
      <c r="A246" s="7">
        <v>204</v>
      </c>
      <c r="B246" s="18" t="s">
        <v>24</v>
      </c>
      <c r="C246" s="18" t="s">
        <v>260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3059085.69</v>
      </c>
      <c r="K246" s="8" t="s">
        <v>378</v>
      </c>
      <c r="L246" s="95"/>
    </row>
    <row r="247" spans="1:12" ht="18.75" x14ac:dyDescent="0.25">
      <c r="A247" s="7">
        <v>205</v>
      </c>
      <c r="B247" s="18" t="s">
        <v>24</v>
      </c>
      <c r="C247" s="18" t="s">
        <v>261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2644206.4</v>
      </c>
      <c r="K247" s="8" t="s">
        <v>378</v>
      </c>
      <c r="L247" s="95"/>
    </row>
    <row r="248" spans="1:12" ht="18.75" x14ac:dyDescent="0.25">
      <c r="A248" s="7">
        <v>206</v>
      </c>
      <c r="B248" s="18" t="s">
        <v>24</v>
      </c>
      <c r="C248" s="18" t="s">
        <v>262</v>
      </c>
      <c r="D248" s="8" t="s">
        <v>11</v>
      </c>
      <c r="E248" s="8" t="s">
        <v>12</v>
      </c>
      <c r="F248" s="9" t="s">
        <v>13</v>
      </c>
      <c r="G248" s="9">
        <v>2024</v>
      </c>
      <c r="H248" s="10">
        <v>45397</v>
      </c>
      <c r="I248" s="10">
        <v>45529</v>
      </c>
      <c r="J248" s="34">
        <v>7113179.4300000006</v>
      </c>
      <c r="K248" s="8" t="s">
        <v>378</v>
      </c>
      <c r="L248" s="95"/>
    </row>
    <row r="249" spans="1:12" ht="18.75" x14ac:dyDescent="0.25">
      <c r="A249" s="7">
        <v>207</v>
      </c>
      <c r="B249" s="18" t="s">
        <v>24</v>
      </c>
      <c r="C249" s="18" t="s">
        <v>263</v>
      </c>
      <c r="D249" s="8" t="s">
        <v>11</v>
      </c>
      <c r="E249" s="8" t="s">
        <v>12</v>
      </c>
      <c r="F249" s="9" t="s">
        <v>13</v>
      </c>
      <c r="G249" s="9">
        <v>2024</v>
      </c>
      <c r="H249" s="10">
        <v>45397</v>
      </c>
      <c r="I249" s="10">
        <v>45529</v>
      </c>
      <c r="J249" s="34">
        <v>2653756.4</v>
      </c>
      <c r="K249" s="8" t="s">
        <v>378</v>
      </c>
      <c r="L249" s="95"/>
    </row>
    <row r="250" spans="1:12" ht="18.75" x14ac:dyDescent="0.25">
      <c r="A250" s="7">
        <v>208</v>
      </c>
      <c r="B250" s="18" t="s">
        <v>24</v>
      </c>
      <c r="C250" s="18" t="s">
        <v>264</v>
      </c>
      <c r="D250" s="8" t="s">
        <v>11</v>
      </c>
      <c r="E250" s="8" t="s">
        <v>12</v>
      </c>
      <c r="F250" s="9" t="s">
        <v>13</v>
      </c>
      <c r="G250" s="9">
        <v>2024</v>
      </c>
      <c r="H250" s="10">
        <v>45397</v>
      </c>
      <c r="I250" s="10">
        <v>45529</v>
      </c>
      <c r="J250" s="34">
        <v>2629660.9</v>
      </c>
      <c r="K250" s="8" t="s">
        <v>378</v>
      </c>
      <c r="L250" s="95"/>
    </row>
    <row r="251" spans="1:12" ht="18.75" x14ac:dyDescent="0.25">
      <c r="A251" s="7">
        <v>209</v>
      </c>
      <c r="B251" s="18" t="s">
        <v>24</v>
      </c>
      <c r="C251" s="18" t="s">
        <v>265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7813049.0499999998</v>
      </c>
      <c r="K251" s="8" t="s">
        <v>378</v>
      </c>
      <c r="L251" s="95"/>
    </row>
    <row r="252" spans="1:12" ht="18.75" x14ac:dyDescent="0.25">
      <c r="A252" s="7">
        <v>210</v>
      </c>
      <c r="B252" s="18" t="s">
        <v>24</v>
      </c>
      <c r="C252" s="18" t="s">
        <v>266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2364781.8199999998</v>
      </c>
      <c r="K252" s="8" t="s">
        <v>378</v>
      </c>
      <c r="L252" s="95"/>
    </row>
    <row r="253" spans="1:12" ht="18.75" x14ac:dyDescent="0.25">
      <c r="A253" s="7">
        <v>211</v>
      </c>
      <c r="B253" s="18" t="s">
        <v>24</v>
      </c>
      <c r="C253" s="18" t="s">
        <v>267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945836.4</v>
      </c>
      <c r="K253" s="8" t="s">
        <v>378</v>
      </c>
      <c r="L253" s="95"/>
    </row>
    <row r="254" spans="1:12" ht="18.75" x14ac:dyDescent="0.25">
      <c r="A254" s="7">
        <v>212</v>
      </c>
      <c r="B254" s="18" t="s">
        <v>24</v>
      </c>
      <c r="C254" s="18" t="s">
        <v>268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4602826.0199999996</v>
      </c>
      <c r="K254" s="8" t="s">
        <v>378</v>
      </c>
      <c r="L254" s="95"/>
    </row>
    <row r="255" spans="1:12" ht="37.5" x14ac:dyDescent="0.25">
      <c r="A255" s="7">
        <v>213</v>
      </c>
      <c r="B255" s="18" t="s">
        <v>24</v>
      </c>
      <c r="C255" s="18" t="s">
        <v>269</v>
      </c>
      <c r="D255" s="8" t="s">
        <v>11</v>
      </c>
      <c r="E255" s="8" t="s">
        <v>12</v>
      </c>
      <c r="F255" s="9" t="s">
        <v>13</v>
      </c>
      <c r="G255" s="9">
        <v>2024</v>
      </c>
      <c r="H255" s="10">
        <v>45397</v>
      </c>
      <c r="I255" s="10">
        <v>45529</v>
      </c>
      <c r="J255" s="34">
        <v>7716402.2800000003</v>
      </c>
      <c r="K255" s="8" t="s">
        <v>378</v>
      </c>
      <c r="L255" s="95"/>
    </row>
    <row r="256" spans="1:12" ht="18.75" x14ac:dyDescent="0.25">
      <c r="A256" s="7">
        <v>214</v>
      </c>
      <c r="B256" s="18" t="s">
        <v>24</v>
      </c>
      <c r="C256" s="18" t="s">
        <v>270</v>
      </c>
      <c r="D256" s="8" t="s">
        <v>11</v>
      </c>
      <c r="E256" s="8" t="s">
        <v>12</v>
      </c>
      <c r="F256" s="9" t="s">
        <v>13</v>
      </c>
      <c r="G256" s="9">
        <v>2024</v>
      </c>
      <c r="H256" s="10">
        <v>45397</v>
      </c>
      <c r="I256" s="10">
        <v>45529</v>
      </c>
      <c r="J256" s="34">
        <v>908421.89999999991</v>
      </c>
      <c r="K256" s="8" t="s">
        <v>378</v>
      </c>
      <c r="L256" s="95"/>
    </row>
    <row r="257" spans="1:12" ht="18.75" x14ac:dyDescent="0.25">
      <c r="A257" s="7">
        <v>215</v>
      </c>
      <c r="B257" s="18" t="s">
        <v>24</v>
      </c>
      <c r="C257" s="18" t="s">
        <v>271</v>
      </c>
      <c r="D257" s="8" t="s">
        <v>11</v>
      </c>
      <c r="E257" s="8" t="s">
        <v>12</v>
      </c>
      <c r="F257" s="9" t="s">
        <v>13</v>
      </c>
      <c r="G257" s="9">
        <v>2024</v>
      </c>
      <c r="H257" s="10">
        <v>45397</v>
      </c>
      <c r="I257" s="10">
        <v>45529</v>
      </c>
      <c r="J257" s="34">
        <v>1819129.24</v>
      </c>
      <c r="K257" s="8" t="s">
        <v>378</v>
      </c>
      <c r="L257" s="95"/>
    </row>
    <row r="258" spans="1:12" ht="18.75" x14ac:dyDescent="0.25">
      <c r="A258" s="7">
        <v>216</v>
      </c>
      <c r="B258" s="18" t="s">
        <v>24</v>
      </c>
      <c r="C258" s="18" t="s">
        <v>272</v>
      </c>
      <c r="D258" s="8" t="s">
        <v>11</v>
      </c>
      <c r="E258" s="8" t="s">
        <v>12</v>
      </c>
      <c r="F258" s="9" t="s">
        <v>13</v>
      </c>
      <c r="G258" s="9">
        <v>2024</v>
      </c>
      <c r="H258" s="10">
        <v>45397</v>
      </c>
      <c r="I258" s="10">
        <v>45529</v>
      </c>
      <c r="J258" s="34">
        <v>5569321.8099999996</v>
      </c>
      <c r="K258" s="8" t="s">
        <v>378</v>
      </c>
      <c r="L258" s="95"/>
    </row>
    <row r="259" spans="1:12" ht="18.75" x14ac:dyDescent="0.25">
      <c r="A259" s="7">
        <v>217</v>
      </c>
      <c r="B259" s="18" t="s">
        <v>24</v>
      </c>
      <c r="C259" s="18" t="s">
        <v>274</v>
      </c>
      <c r="D259" s="8" t="s">
        <v>11</v>
      </c>
      <c r="E259" s="8" t="s">
        <v>12</v>
      </c>
      <c r="F259" s="9" t="s">
        <v>13</v>
      </c>
      <c r="G259" s="9">
        <v>2024</v>
      </c>
      <c r="H259" s="10">
        <v>45397</v>
      </c>
      <c r="I259" s="10">
        <v>45529</v>
      </c>
      <c r="J259" s="34">
        <v>3786692.43</v>
      </c>
      <c r="K259" s="8" t="s">
        <v>378</v>
      </c>
      <c r="L259" s="95"/>
    </row>
    <row r="260" spans="1:12" ht="18.75" x14ac:dyDescent="0.25">
      <c r="A260" s="7">
        <v>218</v>
      </c>
      <c r="B260" s="18" t="s">
        <v>24</v>
      </c>
      <c r="C260" s="18" t="s">
        <v>275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7759475.54</v>
      </c>
      <c r="K260" s="8" t="s">
        <v>378</v>
      </c>
      <c r="L260" s="95"/>
    </row>
    <row r="261" spans="1:12" ht="18.75" x14ac:dyDescent="0.25">
      <c r="A261" s="7">
        <v>219</v>
      </c>
      <c r="B261" s="18" t="s">
        <v>24</v>
      </c>
      <c r="C261" s="18" t="s">
        <v>276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3185041.61</v>
      </c>
      <c r="K261" s="8" t="s">
        <v>378</v>
      </c>
      <c r="L261" s="95"/>
    </row>
    <row r="262" spans="1:12" ht="18.75" x14ac:dyDescent="0.25">
      <c r="A262" s="7">
        <v>220</v>
      </c>
      <c r="B262" s="18" t="s">
        <v>24</v>
      </c>
      <c r="C262" s="18" t="s">
        <v>277</v>
      </c>
      <c r="D262" s="8" t="s">
        <v>11</v>
      </c>
      <c r="E262" s="8" t="s">
        <v>12</v>
      </c>
      <c r="F262" s="9" t="s">
        <v>13</v>
      </c>
      <c r="G262" s="9">
        <v>2024</v>
      </c>
      <c r="H262" s="10">
        <v>45397</v>
      </c>
      <c r="I262" s="10">
        <v>45529</v>
      </c>
      <c r="J262" s="34">
        <v>13900916.140000001</v>
      </c>
      <c r="K262" s="8" t="s">
        <v>378</v>
      </c>
      <c r="L262" s="95"/>
    </row>
    <row r="263" spans="1:12" ht="18.75" x14ac:dyDescent="0.25">
      <c r="A263" s="7">
        <v>221</v>
      </c>
      <c r="B263" s="18" t="s">
        <v>24</v>
      </c>
      <c r="C263" s="18" t="s">
        <v>278</v>
      </c>
      <c r="D263" s="8" t="s">
        <v>11</v>
      </c>
      <c r="E263" s="8" t="s">
        <v>12</v>
      </c>
      <c r="F263" s="9" t="s">
        <v>13</v>
      </c>
      <c r="G263" s="9">
        <v>2024</v>
      </c>
      <c r="H263" s="10">
        <v>45397</v>
      </c>
      <c r="I263" s="10">
        <v>45529</v>
      </c>
      <c r="J263" s="34">
        <v>2928388.99</v>
      </c>
      <c r="K263" s="8" t="s">
        <v>378</v>
      </c>
      <c r="L263" s="95"/>
    </row>
    <row r="264" spans="1:12" ht="18.75" x14ac:dyDescent="0.25">
      <c r="A264" s="7">
        <v>222</v>
      </c>
      <c r="B264" s="18" t="s">
        <v>24</v>
      </c>
      <c r="C264" s="18" t="s">
        <v>279</v>
      </c>
      <c r="D264" s="8" t="s">
        <v>11</v>
      </c>
      <c r="E264" s="8" t="s">
        <v>12</v>
      </c>
      <c r="F264" s="9" t="s">
        <v>13</v>
      </c>
      <c r="G264" s="9">
        <v>2024</v>
      </c>
      <c r="H264" s="10">
        <v>45397</v>
      </c>
      <c r="I264" s="10">
        <v>45529</v>
      </c>
      <c r="J264" s="34">
        <v>3959747.76</v>
      </c>
      <c r="K264" s="8" t="s">
        <v>378</v>
      </c>
      <c r="L264" s="95"/>
    </row>
    <row r="265" spans="1:12" ht="18.75" x14ac:dyDescent="0.25">
      <c r="A265" s="7">
        <v>223</v>
      </c>
      <c r="B265" s="18" t="s">
        <v>24</v>
      </c>
      <c r="C265" s="18" t="s">
        <v>280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2872500.2</v>
      </c>
      <c r="K265" s="8" t="s">
        <v>378</v>
      </c>
      <c r="L265" s="95"/>
    </row>
    <row r="266" spans="1:12" ht="18.75" x14ac:dyDescent="0.25">
      <c r="A266" s="7">
        <v>224</v>
      </c>
      <c r="B266" s="18" t="s">
        <v>24</v>
      </c>
      <c r="C266" s="18" t="s">
        <v>281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2892556.49</v>
      </c>
      <c r="K266" s="8" t="s">
        <v>378</v>
      </c>
      <c r="L266" s="95"/>
    </row>
    <row r="267" spans="1:12" ht="18.75" x14ac:dyDescent="0.25">
      <c r="A267" s="7">
        <v>225</v>
      </c>
      <c r="B267" s="18" t="s">
        <v>24</v>
      </c>
      <c r="C267" s="18" t="s">
        <v>282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7351711.8600000003</v>
      </c>
      <c r="K267" s="8" t="s">
        <v>378</v>
      </c>
      <c r="L267" s="95"/>
    </row>
    <row r="268" spans="1:12" ht="18.75" x14ac:dyDescent="0.25">
      <c r="A268" s="7">
        <v>226</v>
      </c>
      <c r="B268" s="18" t="s">
        <v>24</v>
      </c>
      <c r="C268" s="18" t="s">
        <v>283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8126286.2699999996</v>
      </c>
      <c r="K268" s="8" t="s">
        <v>378</v>
      </c>
      <c r="L268" s="95"/>
    </row>
    <row r="269" spans="1:12" ht="18.75" x14ac:dyDescent="0.25">
      <c r="A269" s="7">
        <v>227</v>
      </c>
      <c r="B269" s="18" t="s">
        <v>24</v>
      </c>
      <c r="C269" s="18" t="s">
        <v>284</v>
      </c>
      <c r="D269" s="8" t="s">
        <v>11</v>
      </c>
      <c r="E269" s="8" t="s">
        <v>12</v>
      </c>
      <c r="F269" s="9" t="s">
        <v>13</v>
      </c>
      <c r="G269" s="9">
        <v>2024</v>
      </c>
      <c r="H269" s="10">
        <v>45397</v>
      </c>
      <c r="I269" s="10">
        <v>45529</v>
      </c>
      <c r="J269" s="34">
        <v>4555048.0599999996</v>
      </c>
      <c r="K269" s="8" t="s">
        <v>378</v>
      </c>
      <c r="L269" s="95"/>
    </row>
    <row r="270" spans="1:12" ht="37.5" x14ac:dyDescent="0.25">
      <c r="A270" s="7">
        <v>228</v>
      </c>
      <c r="B270" s="18" t="s">
        <v>24</v>
      </c>
      <c r="C270" s="18" t="s">
        <v>285</v>
      </c>
      <c r="D270" s="8" t="s">
        <v>11</v>
      </c>
      <c r="E270" s="8" t="s">
        <v>12</v>
      </c>
      <c r="F270" s="9" t="s">
        <v>13</v>
      </c>
      <c r="G270" s="9">
        <v>2024</v>
      </c>
      <c r="H270" s="10">
        <v>45397</v>
      </c>
      <c r="I270" s="10">
        <v>45529</v>
      </c>
      <c r="J270" s="34">
        <v>11391226.869999999</v>
      </c>
      <c r="K270" s="8" t="s">
        <v>378</v>
      </c>
      <c r="L270" s="95"/>
    </row>
    <row r="271" spans="1:12" ht="18.75" x14ac:dyDescent="0.25">
      <c r="A271" s="7">
        <v>229</v>
      </c>
      <c r="B271" s="18" t="s">
        <v>24</v>
      </c>
      <c r="C271" s="18" t="s">
        <v>286</v>
      </c>
      <c r="D271" s="8" t="s">
        <v>11</v>
      </c>
      <c r="E271" s="8" t="s">
        <v>12</v>
      </c>
      <c r="F271" s="9" t="s">
        <v>13</v>
      </c>
      <c r="G271" s="9">
        <v>2024</v>
      </c>
      <c r="H271" s="10">
        <v>45397</v>
      </c>
      <c r="I271" s="10">
        <v>45529</v>
      </c>
      <c r="J271" s="34">
        <v>12972052.48</v>
      </c>
      <c r="K271" s="8" t="s">
        <v>378</v>
      </c>
      <c r="L271" s="95"/>
    </row>
    <row r="272" spans="1:12" ht="18.75" x14ac:dyDescent="0.25">
      <c r="A272" s="7">
        <v>230</v>
      </c>
      <c r="B272" s="18" t="s">
        <v>24</v>
      </c>
      <c r="C272" s="18" t="s">
        <v>287</v>
      </c>
      <c r="D272" s="8" t="s">
        <v>11</v>
      </c>
      <c r="E272" s="8" t="s">
        <v>12</v>
      </c>
      <c r="F272" s="9" t="s">
        <v>13</v>
      </c>
      <c r="G272" s="9">
        <v>2024</v>
      </c>
      <c r="H272" s="10">
        <v>45397</v>
      </c>
      <c r="I272" s="10">
        <v>45529</v>
      </c>
      <c r="J272" s="34">
        <v>4049783.63</v>
      </c>
      <c r="K272" s="8" t="s">
        <v>378</v>
      </c>
      <c r="L272" s="95"/>
    </row>
    <row r="273" spans="1:12" ht="18.75" x14ac:dyDescent="0.25">
      <c r="A273" s="7">
        <v>231</v>
      </c>
      <c r="B273" s="18" t="s">
        <v>24</v>
      </c>
      <c r="C273" s="18" t="s">
        <v>288</v>
      </c>
      <c r="D273" s="8" t="s">
        <v>11</v>
      </c>
      <c r="E273" s="8" t="s">
        <v>12</v>
      </c>
      <c r="F273" s="9" t="s">
        <v>13</v>
      </c>
      <c r="G273" s="9">
        <v>2024</v>
      </c>
      <c r="H273" s="10">
        <v>45397</v>
      </c>
      <c r="I273" s="10">
        <v>45529</v>
      </c>
      <c r="J273" s="34">
        <v>9127536.1999999993</v>
      </c>
      <c r="K273" s="8" t="s">
        <v>378</v>
      </c>
      <c r="L273" s="95"/>
    </row>
    <row r="274" spans="1:12" ht="18.75" x14ac:dyDescent="0.25">
      <c r="A274" s="7">
        <v>232</v>
      </c>
      <c r="B274" s="18" t="s">
        <v>24</v>
      </c>
      <c r="C274" s="18" t="s">
        <v>289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12983018.43</v>
      </c>
      <c r="K274" s="8" t="s">
        <v>378</v>
      </c>
      <c r="L274" s="95"/>
    </row>
    <row r="275" spans="1:12" ht="18.75" x14ac:dyDescent="0.25">
      <c r="A275" s="7"/>
      <c r="B275" s="97" t="s">
        <v>421</v>
      </c>
      <c r="C275" s="97"/>
      <c r="D275" s="97"/>
      <c r="E275" s="8"/>
      <c r="F275" s="9"/>
      <c r="G275" s="9"/>
      <c r="H275" s="10"/>
      <c r="I275" s="10"/>
      <c r="J275" s="34">
        <v>8572288.5299999993</v>
      </c>
      <c r="K275" s="8" t="s">
        <v>378</v>
      </c>
      <c r="L275" s="95"/>
    </row>
    <row r="276" spans="1:12" ht="18.75" x14ac:dyDescent="0.25">
      <c r="A276" s="7"/>
      <c r="B276" s="97" t="s">
        <v>422</v>
      </c>
      <c r="C276" s="97"/>
      <c r="D276" s="97"/>
      <c r="E276" s="8"/>
      <c r="F276" s="9"/>
      <c r="G276" s="9"/>
      <c r="H276" s="10"/>
      <c r="I276" s="10"/>
      <c r="J276" s="34">
        <v>1686340.04</v>
      </c>
      <c r="K276" s="8" t="s">
        <v>378</v>
      </c>
      <c r="L276" s="96"/>
    </row>
    <row r="277" spans="1:12" ht="18.75" x14ac:dyDescent="0.25">
      <c r="A277" s="23"/>
      <c r="B277" s="29">
        <v>33</v>
      </c>
      <c r="C277" s="29"/>
      <c r="D277" s="24"/>
      <c r="E277" s="24"/>
      <c r="F277" s="25"/>
      <c r="G277" s="25"/>
      <c r="H277" s="26"/>
      <c r="I277" s="26"/>
      <c r="J277" s="32">
        <f>SUM(J242:J276)</f>
        <v>186949809.06999996</v>
      </c>
      <c r="K277" s="24"/>
      <c r="L277" s="50"/>
    </row>
    <row r="278" spans="1:12" ht="18.75" x14ac:dyDescent="0.25">
      <c r="A278" s="7">
        <v>233</v>
      </c>
      <c r="B278" s="18" t="s">
        <v>25</v>
      </c>
      <c r="C278" s="18" t="s">
        <v>295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4505366.4000000004</v>
      </c>
      <c r="K278" s="8" t="s">
        <v>378</v>
      </c>
      <c r="L278" s="94" t="s">
        <v>391</v>
      </c>
    </row>
    <row r="279" spans="1:12" ht="18.75" x14ac:dyDescent="0.25">
      <c r="A279" s="7">
        <v>234</v>
      </c>
      <c r="B279" s="18" t="s">
        <v>25</v>
      </c>
      <c r="C279" s="18" t="s">
        <v>296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6">
        <v>212466.66</v>
      </c>
      <c r="K279" s="8" t="s">
        <v>378</v>
      </c>
      <c r="L279" s="95"/>
    </row>
    <row r="280" spans="1:12" ht="37.5" x14ac:dyDescent="0.25">
      <c r="A280" s="7">
        <v>235</v>
      </c>
      <c r="B280" s="18" t="s">
        <v>25</v>
      </c>
      <c r="C280" s="18" t="s">
        <v>297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6">
        <v>212466.67</v>
      </c>
      <c r="K280" s="8" t="s">
        <v>378</v>
      </c>
      <c r="L280" s="95"/>
    </row>
    <row r="281" spans="1:12" ht="37.5" x14ac:dyDescent="0.25">
      <c r="A281" s="7">
        <v>236</v>
      </c>
      <c r="B281" s="18" t="s">
        <v>25</v>
      </c>
      <c r="C281" s="18" t="s">
        <v>298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6">
        <v>212466.67</v>
      </c>
      <c r="K281" s="8" t="s">
        <v>378</v>
      </c>
      <c r="L281" s="95"/>
    </row>
    <row r="282" spans="1:12" ht="37.5" x14ac:dyDescent="0.25">
      <c r="A282" s="7">
        <v>237</v>
      </c>
      <c r="B282" s="18" t="s">
        <v>25</v>
      </c>
      <c r="C282" s="18" t="s">
        <v>299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59">
        <v>212466.7</v>
      </c>
      <c r="K282" s="8" t="s">
        <v>378</v>
      </c>
      <c r="L282" s="95"/>
    </row>
    <row r="283" spans="1:12" ht="18.75" x14ac:dyDescent="0.25">
      <c r="A283" s="7"/>
      <c r="B283" s="97" t="s">
        <v>423</v>
      </c>
      <c r="C283" s="97"/>
      <c r="D283" s="97"/>
      <c r="E283" s="8"/>
      <c r="F283" s="9"/>
      <c r="G283" s="9"/>
      <c r="H283" s="10"/>
      <c r="I283" s="10"/>
      <c r="J283" s="59">
        <v>3077182.3</v>
      </c>
      <c r="K283" s="8" t="s">
        <v>378</v>
      </c>
      <c r="L283" s="95"/>
    </row>
    <row r="284" spans="1:12" ht="18.75" x14ac:dyDescent="0.25">
      <c r="A284" s="7"/>
      <c r="B284" s="97" t="s">
        <v>427</v>
      </c>
      <c r="C284" s="97"/>
      <c r="D284" s="97"/>
      <c r="E284" s="8"/>
      <c r="F284" s="9"/>
      <c r="G284" s="9"/>
      <c r="H284" s="10"/>
      <c r="I284" s="10"/>
      <c r="J284" s="59">
        <v>605343.1</v>
      </c>
      <c r="K284" s="8" t="s">
        <v>378</v>
      </c>
      <c r="L284" s="96"/>
    </row>
    <row r="285" spans="1:12" ht="18.75" x14ac:dyDescent="0.25">
      <c r="A285" s="23"/>
      <c r="B285" s="29">
        <v>5</v>
      </c>
      <c r="C285" s="29"/>
      <c r="D285" s="24"/>
      <c r="E285" s="24"/>
      <c r="F285" s="25"/>
      <c r="G285" s="25"/>
      <c r="H285" s="26"/>
      <c r="I285" s="26"/>
      <c r="J285" s="32">
        <f>SUM(J278:J284)</f>
        <v>9037758.5</v>
      </c>
      <c r="K285" s="24"/>
      <c r="L285" s="50"/>
    </row>
    <row r="286" spans="1:12" ht="18.75" x14ac:dyDescent="0.25">
      <c r="A286" s="7">
        <v>238</v>
      </c>
      <c r="B286" s="16" t="s">
        <v>28</v>
      </c>
      <c r="C286" s="33" t="s">
        <v>304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59">
        <v>6812803.4199999999</v>
      </c>
      <c r="K286" s="8" t="s">
        <v>378</v>
      </c>
      <c r="L286" s="94" t="s">
        <v>398</v>
      </c>
    </row>
    <row r="287" spans="1:12" ht="37.5" x14ac:dyDescent="0.25">
      <c r="A287" s="7">
        <v>239</v>
      </c>
      <c r="B287" s="16" t="s">
        <v>28</v>
      </c>
      <c r="C287" s="33" t="s">
        <v>305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6544617.71</v>
      </c>
      <c r="K287" s="8" t="s">
        <v>378</v>
      </c>
      <c r="L287" s="95"/>
    </row>
    <row r="288" spans="1:12" ht="37.5" x14ac:dyDescent="0.25">
      <c r="A288" s="7">
        <v>240</v>
      </c>
      <c r="B288" s="16" t="s">
        <v>28</v>
      </c>
      <c r="C288" s="33" t="s">
        <v>306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10287083.5</v>
      </c>
      <c r="K288" s="8" t="s">
        <v>378</v>
      </c>
      <c r="L288" s="95"/>
    </row>
    <row r="289" spans="1:12" ht="18.75" x14ac:dyDescent="0.25">
      <c r="A289" s="7">
        <v>241</v>
      </c>
      <c r="B289" s="16" t="s">
        <v>28</v>
      </c>
      <c r="C289" s="33" t="s">
        <v>307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7860977.9500000002</v>
      </c>
      <c r="K289" s="8" t="s">
        <v>378</v>
      </c>
      <c r="L289" s="95"/>
    </row>
    <row r="290" spans="1:12" ht="18.75" x14ac:dyDescent="0.25">
      <c r="A290" s="7">
        <v>242</v>
      </c>
      <c r="B290" s="16" t="s">
        <v>28</v>
      </c>
      <c r="C290" s="33" t="s">
        <v>308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6416608.3399999999</v>
      </c>
      <c r="K290" s="8" t="s">
        <v>378</v>
      </c>
      <c r="L290" s="95"/>
    </row>
    <row r="291" spans="1:12" ht="20.25" customHeight="1" x14ac:dyDescent="0.25">
      <c r="A291" s="7">
        <v>243</v>
      </c>
      <c r="B291" s="16" t="s">
        <v>28</v>
      </c>
      <c r="C291" s="33" t="s">
        <v>309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13812510.869999999</v>
      </c>
      <c r="K291" s="8" t="s">
        <v>378</v>
      </c>
      <c r="L291" s="95"/>
    </row>
    <row r="292" spans="1:12" ht="22.5" customHeight="1" x14ac:dyDescent="0.25">
      <c r="A292" s="7">
        <v>244</v>
      </c>
      <c r="B292" s="16" t="s">
        <v>28</v>
      </c>
      <c r="C292" s="33" t="s">
        <v>310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2175069.54</v>
      </c>
      <c r="K292" s="8" t="s">
        <v>378</v>
      </c>
      <c r="L292" s="95"/>
    </row>
    <row r="293" spans="1:12" ht="18.75" x14ac:dyDescent="0.25">
      <c r="A293" s="7">
        <v>245</v>
      </c>
      <c r="B293" s="16" t="s">
        <v>28</v>
      </c>
      <c r="C293" s="33" t="s">
        <v>311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5983010.9900000002</v>
      </c>
      <c r="K293" s="8" t="s">
        <v>378</v>
      </c>
      <c r="L293" s="95"/>
    </row>
    <row r="294" spans="1:12" ht="18.75" x14ac:dyDescent="0.25">
      <c r="A294" s="7">
        <v>246</v>
      </c>
      <c r="B294" s="16" t="s">
        <v>28</v>
      </c>
      <c r="C294" s="33" t="s">
        <v>312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13069111.33</v>
      </c>
      <c r="K294" s="8" t="s">
        <v>378</v>
      </c>
      <c r="L294" s="95"/>
    </row>
    <row r="295" spans="1:12" ht="18.75" x14ac:dyDescent="0.25">
      <c r="A295" s="7">
        <v>247</v>
      </c>
      <c r="B295" s="16" t="s">
        <v>28</v>
      </c>
      <c r="C295" s="33" t="s">
        <v>313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2502262.2599999998</v>
      </c>
      <c r="K295" s="8" t="s">
        <v>378</v>
      </c>
      <c r="L295" s="95"/>
    </row>
    <row r="296" spans="1:12" ht="18.75" x14ac:dyDescent="0.25">
      <c r="A296" s="7">
        <v>248</v>
      </c>
      <c r="B296" s="16" t="s">
        <v>28</v>
      </c>
      <c r="C296" s="33" t="s">
        <v>314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2180247.11</v>
      </c>
      <c r="K296" s="8" t="s">
        <v>378</v>
      </c>
      <c r="L296" s="95"/>
    </row>
    <row r="297" spans="1:12" ht="18.75" x14ac:dyDescent="0.25">
      <c r="A297" s="7">
        <v>249</v>
      </c>
      <c r="B297" s="16" t="s">
        <v>28</v>
      </c>
      <c r="C297" s="33" t="s">
        <v>315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8331554.7800000003</v>
      </c>
      <c r="K297" s="8" t="s">
        <v>378</v>
      </c>
      <c r="L297" s="95"/>
    </row>
    <row r="298" spans="1:12" ht="18.75" x14ac:dyDescent="0.25">
      <c r="A298" s="7">
        <v>250</v>
      </c>
      <c r="B298" s="16" t="s">
        <v>28</v>
      </c>
      <c r="C298" s="33" t="s">
        <v>317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9020727.7400000002</v>
      </c>
      <c r="K298" s="8" t="s">
        <v>378</v>
      </c>
      <c r="L298" s="95"/>
    </row>
    <row r="299" spans="1:12" ht="18.75" x14ac:dyDescent="0.25">
      <c r="A299" s="7">
        <v>251</v>
      </c>
      <c r="B299" s="16" t="s">
        <v>28</v>
      </c>
      <c r="C299" s="33" t="s">
        <v>318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13541930.65</v>
      </c>
      <c r="K299" s="8" t="s">
        <v>378</v>
      </c>
      <c r="L299" s="95"/>
    </row>
    <row r="300" spans="1:12" ht="18.75" x14ac:dyDescent="0.25">
      <c r="A300" s="7">
        <v>252</v>
      </c>
      <c r="B300" s="16" t="s">
        <v>28</v>
      </c>
      <c r="C300" s="33" t="s">
        <v>319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14022676.91</v>
      </c>
      <c r="K300" s="8" t="s">
        <v>378</v>
      </c>
      <c r="L300" s="95"/>
    </row>
    <row r="301" spans="1:12" ht="18.75" x14ac:dyDescent="0.25">
      <c r="A301" s="7">
        <v>253</v>
      </c>
      <c r="B301" s="16" t="s">
        <v>28</v>
      </c>
      <c r="C301" s="33" t="s">
        <v>320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10343157.08</v>
      </c>
      <c r="K301" s="8" t="s">
        <v>378</v>
      </c>
      <c r="L301" s="95"/>
    </row>
    <row r="302" spans="1:12" ht="37.5" x14ac:dyDescent="0.25">
      <c r="A302" s="7">
        <v>254</v>
      </c>
      <c r="B302" s="16" t="s">
        <v>28</v>
      </c>
      <c r="C302" s="33" t="s">
        <v>323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25889878.989999998</v>
      </c>
      <c r="K302" s="8" t="s">
        <v>378</v>
      </c>
      <c r="L302" s="95"/>
    </row>
    <row r="303" spans="1:12" ht="24" customHeight="1" x14ac:dyDescent="0.25">
      <c r="A303" s="7">
        <v>255</v>
      </c>
      <c r="B303" s="16" t="s">
        <v>28</v>
      </c>
      <c r="C303" s="33" t="s">
        <v>324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9965964.3499999996</v>
      </c>
      <c r="K303" s="8" t="s">
        <v>378</v>
      </c>
      <c r="L303" s="95"/>
    </row>
    <row r="304" spans="1:12" ht="18.75" x14ac:dyDescent="0.25">
      <c r="A304" s="7"/>
      <c r="B304" s="97" t="s">
        <v>424</v>
      </c>
      <c r="C304" s="97"/>
      <c r="D304" s="97"/>
      <c r="E304" s="8"/>
      <c r="F304" s="9"/>
      <c r="G304" s="9"/>
      <c r="H304" s="10"/>
      <c r="I304" s="10"/>
      <c r="J304" s="34">
        <v>6850461.6600000001</v>
      </c>
      <c r="K304" s="8" t="s">
        <v>378</v>
      </c>
      <c r="L304" s="95"/>
    </row>
    <row r="305" spans="1:12" ht="18.75" x14ac:dyDescent="0.25">
      <c r="A305" s="7"/>
      <c r="B305" s="97" t="s">
        <v>428</v>
      </c>
      <c r="C305" s="97"/>
      <c r="D305" s="97"/>
      <c r="E305" s="8"/>
      <c r="F305" s="9"/>
      <c r="G305" s="9"/>
      <c r="H305" s="10"/>
      <c r="I305" s="10"/>
      <c r="J305" s="34">
        <v>1347622.38</v>
      </c>
      <c r="K305" s="8" t="s">
        <v>378</v>
      </c>
      <c r="L305" s="96"/>
    </row>
    <row r="306" spans="1:12" ht="18.75" x14ac:dyDescent="0.25">
      <c r="A306" s="23"/>
      <c r="B306" s="27">
        <v>18</v>
      </c>
      <c r="C306" s="24"/>
      <c r="D306" s="24"/>
      <c r="E306" s="24"/>
      <c r="F306" s="25"/>
      <c r="G306" s="25"/>
      <c r="H306" s="26"/>
      <c r="I306" s="32"/>
      <c r="J306" s="32">
        <f>SUM(J286:J305)</f>
        <v>176958277.56</v>
      </c>
      <c r="K306" s="24"/>
      <c r="L306" s="50"/>
    </row>
    <row r="307" spans="1:12" ht="37.5" x14ac:dyDescent="0.25">
      <c r="A307" s="7">
        <v>256</v>
      </c>
      <c r="B307" s="16" t="s">
        <v>26</v>
      </c>
      <c r="C307" s="33" t="s">
        <v>325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7203304.1462167334</v>
      </c>
      <c r="K307" s="8" t="s">
        <v>378</v>
      </c>
      <c r="L307" s="94" t="s">
        <v>392</v>
      </c>
    </row>
    <row r="308" spans="1:12" ht="37.5" x14ac:dyDescent="0.25">
      <c r="A308" s="7">
        <v>257</v>
      </c>
      <c r="B308" s="16" t="s">
        <v>26</v>
      </c>
      <c r="C308" s="33" t="s">
        <v>326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5">
        <v>7899631.7609450677</v>
      </c>
      <c r="K308" s="8" t="s">
        <v>378</v>
      </c>
      <c r="L308" s="95"/>
    </row>
    <row r="309" spans="1:12" ht="18.75" x14ac:dyDescent="0.25">
      <c r="A309" s="7">
        <v>258</v>
      </c>
      <c r="B309" s="16" t="s">
        <v>26</v>
      </c>
      <c r="C309" s="33" t="s">
        <v>327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5">
        <v>583448.08600000001</v>
      </c>
      <c r="K309" s="8" t="s">
        <v>378</v>
      </c>
      <c r="L309" s="95"/>
    </row>
    <row r="310" spans="1:12" ht="18.75" x14ac:dyDescent="0.25">
      <c r="A310" s="7">
        <v>259</v>
      </c>
      <c r="B310" s="16" t="s">
        <v>26</v>
      </c>
      <c r="C310" s="33" t="s">
        <v>328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5">
        <v>429909.11599999998</v>
      </c>
      <c r="K310" s="8" t="s">
        <v>378</v>
      </c>
      <c r="L310" s="95"/>
    </row>
    <row r="311" spans="1:12" ht="37.5" x14ac:dyDescent="0.25">
      <c r="A311" s="7">
        <v>260</v>
      </c>
      <c r="B311" s="16" t="s">
        <v>26</v>
      </c>
      <c r="C311" s="33" t="s">
        <v>329</v>
      </c>
      <c r="D311" s="8" t="s">
        <v>11</v>
      </c>
      <c r="E311" s="8" t="s">
        <v>12</v>
      </c>
      <c r="F311" s="9" t="s">
        <v>13</v>
      </c>
      <c r="G311" s="9">
        <v>2024</v>
      </c>
      <c r="H311" s="10">
        <v>45397</v>
      </c>
      <c r="I311" s="10">
        <v>45529</v>
      </c>
      <c r="J311" s="35">
        <v>7907715.0593934134</v>
      </c>
      <c r="K311" s="8" t="s">
        <v>378</v>
      </c>
      <c r="L311" s="95"/>
    </row>
    <row r="312" spans="1:12" ht="18.75" x14ac:dyDescent="0.25">
      <c r="A312" s="7">
        <v>261</v>
      </c>
      <c r="B312" s="16" t="s">
        <v>26</v>
      </c>
      <c r="C312" s="33" t="s">
        <v>330</v>
      </c>
      <c r="D312" s="8" t="s">
        <v>11</v>
      </c>
      <c r="E312" s="8" t="s">
        <v>12</v>
      </c>
      <c r="F312" s="9" t="s">
        <v>13</v>
      </c>
      <c r="G312" s="9">
        <v>2024</v>
      </c>
      <c r="H312" s="10">
        <v>45397</v>
      </c>
      <c r="I312" s="10">
        <v>45529</v>
      </c>
      <c r="J312" s="35">
        <v>2149570.9049294535</v>
      </c>
      <c r="K312" s="8" t="s">
        <v>378</v>
      </c>
      <c r="L312" s="95"/>
    </row>
    <row r="313" spans="1:12" ht="37.5" x14ac:dyDescent="0.25">
      <c r="A313" s="7">
        <v>262</v>
      </c>
      <c r="B313" s="16" t="s">
        <v>26</v>
      </c>
      <c r="C313" s="33" t="s">
        <v>331</v>
      </c>
      <c r="D313" s="8" t="s">
        <v>11</v>
      </c>
      <c r="E313" s="8" t="s">
        <v>12</v>
      </c>
      <c r="F313" s="9" t="s">
        <v>13</v>
      </c>
      <c r="G313" s="9">
        <v>2024</v>
      </c>
      <c r="H313" s="10">
        <v>45397</v>
      </c>
      <c r="I313" s="10">
        <v>45529</v>
      </c>
      <c r="J313" s="35">
        <v>3761572.3339381772</v>
      </c>
      <c r="K313" s="8" t="s">
        <v>378</v>
      </c>
      <c r="L313" s="95"/>
    </row>
    <row r="314" spans="1:12" ht="37.5" x14ac:dyDescent="0.25">
      <c r="A314" s="7">
        <v>263</v>
      </c>
      <c r="B314" s="16" t="s">
        <v>26</v>
      </c>
      <c r="C314" s="33" t="s">
        <v>332</v>
      </c>
      <c r="D314" s="8" t="s">
        <v>11</v>
      </c>
      <c r="E314" s="8" t="s">
        <v>12</v>
      </c>
      <c r="F314" s="9" t="s">
        <v>13</v>
      </c>
      <c r="G314" s="9">
        <v>2024</v>
      </c>
      <c r="H314" s="10">
        <v>45397</v>
      </c>
      <c r="I314" s="10">
        <v>45529</v>
      </c>
      <c r="J314" s="35">
        <v>3620983.4878300368</v>
      </c>
      <c r="K314" s="8" t="s">
        <v>378</v>
      </c>
      <c r="L314" s="95"/>
    </row>
    <row r="315" spans="1:12" ht="18.75" x14ac:dyDescent="0.25">
      <c r="A315" s="7">
        <v>264</v>
      </c>
      <c r="B315" s="16" t="s">
        <v>26</v>
      </c>
      <c r="C315" s="33" t="s">
        <v>333</v>
      </c>
      <c r="D315" s="8" t="s">
        <v>11</v>
      </c>
      <c r="E315" s="8" t="s">
        <v>12</v>
      </c>
      <c r="F315" s="9" t="s">
        <v>13</v>
      </c>
      <c r="G315" s="9">
        <v>2024</v>
      </c>
      <c r="H315" s="10">
        <v>45397</v>
      </c>
      <c r="I315" s="10">
        <v>45529</v>
      </c>
      <c r="J315" s="35">
        <v>7468771.2309958311</v>
      </c>
      <c r="K315" s="8" t="s">
        <v>378</v>
      </c>
      <c r="L315" s="95"/>
    </row>
    <row r="316" spans="1:12" ht="18.75" x14ac:dyDescent="0.25">
      <c r="A316" s="7">
        <v>265</v>
      </c>
      <c r="B316" s="16" t="s">
        <v>26</v>
      </c>
      <c r="C316" s="33" t="s">
        <v>335</v>
      </c>
      <c r="D316" s="8" t="s">
        <v>11</v>
      </c>
      <c r="E316" s="8" t="s">
        <v>12</v>
      </c>
      <c r="F316" s="9" t="s">
        <v>13</v>
      </c>
      <c r="G316" s="9">
        <v>2024</v>
      </c>
      <c r="H316" s="10">
        <v>45397</v>
      </c>
      <c r="I316" s="10">
        <v>45529</v>
      </c>
      <c r="J316" s="35">
        <v>3112919.3252495457</v>
      </c>
      <c r="K316" s="8" t="s">
        <v>378</v>
      </c>
      <c r="L316" s="95"/>
    </row>
    <row r="317" spans="1:12" ht="18.75" x14ac:dyDescent="0.25">
      <c r="A317" s="7">
        <v>266</v>
      </c>
      <c r="B317" s="16" t="s">
        <v>26</v>
      </c>
      <c r="C317" s="33" t="s">
        <v>336</v>
      </c>
      <c r="D317" s="8" t="s">
        <v>11</v>
      </c>
      <c r="E317" s="8" t="s">
        <v>12</v>
      </c>
      <c r="F317" s="9" t="s">
        <v>13</v>
      </c>
      <c r="G317" s="9">
        <v>2024</v>
      </c>
      <c r="H317" s="10">
        <v>45397</v>
      </c>
      <c r="I317" s="10">
        <v>45529</v>
      </c>
      <c r="J317" s="35">
        <v>2812830.5275763702</v>
      </c>
      <c r="K317" s="8" t="s">
        <v>378</v>
      </c>
      <c r="L317" s="95"/>
    </row>
    <row r="318" spans="1:12" ht="18.75" x14ac:dyDescent="0.25">
      <c r="A318" s="7">
        <v>267</v>
      </c>
      <c r="B318" s="16" t="s">
        <v>26</v>
      </c>
      <c r="C318" s="33" t="s">
        <v>337</v>
      </c>
      <c r="D318" s="8" t="s">
        <v>11</v>
      </c>
      <c r="E318" s="8" t="s">
        <v>12</v>
      </c>
      <c r="F318" s="9" t="s">
        <v>13</v>
      </c>
      <c r="G318" s="9">
        <v>2024</v>
      </c>
      <c r="H318" s="10">
        <v>45397</v>
      </c>
      <c r="I318" s="10">
        <v>45529</v>
      </c>
      <c r="J318" s="35">
        <v>1418856.2120000001</v>
      </c>
      <c r="K318" s="8" t="s">
        <v>378</v>
      </c>
      <c r="L318" s="95"/>
    </row>
    <row r="319" spans="1:12" ht="18.75" x14ac:dyDescent="0.25">
      <c r="A319" s="7">
        <v>268</v>
      </c>
      <c r="B319" s="16" t="s">
        <v>26</v>
      </c>
      <c r="C319" s="33" t="s">
        <v>338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35">
        <v>4332002.479692922</v>
      </c>
      <c r="K319" s="8" t="s">
        <v>378</v>
      </c>
      <c r="L319" s="95"/>
    </row>
    <row r="320" spans="1:12" ht="37.5" x14ac:dyDescent="0.25">
      <c r="A320" s="7">
        <v>269</v>
      </c>
      <c r="B320" s="16" t="s">
        <v>26</v>
      </c>
      <c r="C320" s="33" t="s">
        <v>339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35">
        <v>580138.04999999993</v>
      </c>
      <c r="K320" s="8" t="s">
        <v>378</v>
      </c>
      <c r="L320" s="95"/>
    </row>
    <row r="321" spans="1:12" ht="37.5" x14ac:dyDescent="0.25">
      <c r="A321" s="7">
        <v>270</v>
      </c>
      <c r="B321" s="16" t="s">
        <v>26</v>
      </c>
      <c r="C321" s="33" t="s">
        <v>340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34">
        <v>8293138.7792906184</v>
      </c>
      <c r="K321" s="8" t="s">
        <v>378</v>
      </c>
      <c r="L321" s="95"/>
    </row>
    <row r="322" spans="1:12" ht="18.75" x14ac:dyDescent="0.25">
      <c r="A322" s="7">
        <v>271</v>
      </c>
      <c r="B322" s="16" t="s">
        <v>26</v>
      </c>
      <c r="C322" s="33" t="s">
        <v>341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34">
        <v>573461.75</v>
      </c>
      <c r="K322" s="8" t="s">
        <v>378</v>
      </c>
      <c r="L322" s="95"/>
    </row>
    <row r="323" spans="1:12" ht="18.75" x14ac:dyDescent="0.25">
      <c r="A323" s="7">
        <v>272</v>
      </c>
      <c r="B323" s="16" t="s">
        <v>26</v>
      </c>
      <c r="C323" s="33" t="s">
        <v>345</v>
      </c>
      <c r="D323" s="8" t="s">
        <v>11</v>
      </c>
      <c r="E323" s="8" t="s">
        <v>12</v>
      </c>
      <c r="F323" s="9" t="s">
        <v>13</v>
      </c>
      <c r="G323" s="9">
        <v>2024</v>
      </c>
      <c r="H323" s="10">
        <v>45397</v>
      </c>
      <c r="I323" s="10">
        <v>45529</v>
      </c>
      <c r="J323" s="34">
        <v>19295179.530000001</v>
      </c>
      <c r="K323" s="8" t="s">
        <v>378</v>
      </c>
      <c r="L323" s="95"/>
    </row>
    <row r="324" spans="1:12" ht="18.75" x14ac:dyDescent="0.25">
      <c r="A324" s="7">
        <v>273</v>
      </c>
      <c r="B324" s="16" t="s">
        <v>26</v>
      </c>
      <c r="C324" s="33" t="s">
        <v>346</v>
      </c>
      <c r="D324" s="8" t="s">
        <v>11</v>
      </c>
      <c r="E324" s="8" t="s">
        <v>12</v>
      </c>
      <c r="F324" s="9" t="s">
        <v>13</v>
      </c>
      <c r="G324" s="9">
        <v>2024</v>
      </c>
      <c r="H324" s="10">
        <v>45397</v>
      </c>
      <c r="I324" s="10">
        <v>45529</v>
      </c>
      <c r="J324" s="34">
        <v>11131825.191281976</v>
      </c>
      <c r="K324" s="8" t="s">
        <v>378</v>
      </c>
      <c r="L324" s="95"/>
    </row>
    <row r="325" spans="1:12" ht="37.5" x14ac:dyDescent="0.25">
      <c r="A325" s="7">
        <v>274</v>
      </c>
      <c r="B325" s="16" t="s">
        <v>26</v>
      </c>
      <c r="C325" s="33" t="s">
        <v>349</v>
      </c>
      <c r="D325" s="8" t="s">
        <v>11</v>
      </c>
      <c r="E325" s="8" t="s">
        <v>12</v>
      </c>
      <c r="F325" s="9" t="s">
        <v>13</v>
      </c>
      <c r="G325" s="9">
        <v>2024</v>
      </c>
      <c r="H325" s="10">
        <v>45397</v>
      </c>
      <c r="I325" s="10">
        <v>45529</v>
      </c>
      <c r="J325" s="34">
        <v>3277562.8212600001</v>
      </c>
      <c r="K325" s="8" t="s">
        <v>378</v>
      </c>
      <c r="L325" s="95"/>
    </row>
    <row r="326" spans="1:12" ht="37.5" x14ac:dyDescent="0.25">
      <c r="A326" s="7">
        <v>275</v>
      </c>
      <c r="B326" s="16" t="s">
        <v>26</v>
      </c>
      <c r="C326" s="33" t="s">
        <v>350</v>
      </c>
      <c r="D326" s="8" t="s">
        <v>11</v>
      </c>
      <c r="E326" s="8" t="s">
        <v>12</v>
      </c>
      <c r="F326" s="9" t="s">
        <v>13</v>
      </c>
      <c r="G326" s="9">
        <v>2024</v>
      </c>
      <c r="H326" s="10">
        <v>45397</v>
      </c>
      <c r="I326" s="10">
        <v>45529</v>
      </c>
      <c r="J326" s="34">
        <v>8245976.4219572321</v>
      </c>
      <c r="K326" s="8" t="s">
        <v>378</v>
      </c>
      <c r="L326" s="95"/>
    </row>
    <row r="327" spans="1:12" ht="18.75" x14ac:dyDescent="0.25">
      <c r="A327" s="7">
        <v>276</v>
      </c>
      <c r="B327" s="16" t="s">
        <v>26</v>
      </c>
      <c r="C327" s="33" t="s">
        <v>351</v>
      </c>
      <c r="D327" s="8" t="s">
        <v>11</v>
      </c>
      <c r="E327" s="8" t="s">
        <v>12</v>
      </c>
      <c r="F327" s="9" t="s">
        <v>13</v>
      </c>
      <c r="G327" s="9">
        <v>2024</v>
      </c>
      <c r="H327" s="10">
        <v>45397</v>
      </c>
      <c r="I327" s="10">
        <v>45529</v>
      </c>
      <c r="J327" s="34">
        <v>10956875.787040487</v>
      </c>
      <c r="K327" s="8" t="s">
        <v>378</v>
      </c>
      <c r="L327" s="95"/>
    </row>
    <row r="328" spans="1:12" ht="18.75" x14ac:dyDescent="0.25">
      <c r="A328" s="7">
        <v>277</v>
      </c>
      <c r="B328" s="16" t="s">
        <v>26</v>
      </c>
      <c r="C328" s="33" t="s">
        <v>352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34">
        <v>6879096.8635578919</v>
      </c>
      <c r="K328" s="8" t="s">
        <v>378</v>
      </c>
      <c r="L328" s="95"/>
    </row>
    <row r="329" spans="1:12" ht="18.75" x14ac:dyDescent="0.25">
      <c r="A329" s="7">
        <v>278</v>
      </c>
      <c r="B329" s="16" t="s">
        <v>26</v>
      </c>
      <c r="C329" s="33" t="s">
        <v>353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8289914.4875082588</v>
      </c>
      <c r="K329" s="8" t="s">
        <v>378</v>
      </c>
      <c r="L329" s="95"/>
    </row>
    <row r="330" spans="1:12" ht="37.5" x14ac:dyDescent="0.25">
      <c r="A330" s="7">
        <v>279</v>
      </c>
      <c r="B330" s="16" t="s">
        <v>26</v>
      </c>
      <c r="C330" s="33" t="s">
        <v>354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2981339.1597799999</v>
      </c>
      <c r="K330" s="8" t="s">
        <v>378</v>
      </c>
      <c r="L330" s="95"/>
    </row>
    <row r="331" spans="1:12" ht="18.75" x14ac:dyDescent="0.25">
      <c r="A331" s="7"/>
      <c r="B331" s="97" t="s">
        <v>425</v>
      </c>
      <c r="C331" s="97"/>
      <c r="D331" s="97"/>
      <c r="E331" s="8"/>
      <c r="F331" s="9"/>
      <c r="G331" s="9"/>
      <c r="H331" s="10"/>
      <c r="I331" s="10"/>
      <c r="J331" s="34">
        <v>8609484.5</v>
      </c>
      <c r="K331" s="8" t="s">
        <v>378</v>
      </c>
      <c r="L331" s="95"/>
    </row>
    <row r="332" spans="1:12" ht="18.75" x14ac:dyDescent="0.25">
      <c r="A332" s="7"/>
      <c r="B332" s="97" t="s">
        <v>429</v>
      </c>
      <c r="C332" s="97"/>
      <c r="D332" s="97"/>
      <c r="E332" s="8"/>
      <c r="F332" s="9"/>
      <c r="G332" s="9"/>
      <c r="H332" s="10"/>
      <c r="I332" s="10"/>
      <c r="J332" s="34">
        <v>1693657.23</v>
      </c>
      <c r="K332" s="8" t="s">
        <v>378</v>
      </c>
      <c r="L332" s="96"/>
    </row>
    <row r="333" spans="1:12" ht="18.75" x14ac:dyDescent="0.25">
      <c r="A333" s="23"/>
      <c r="B333" s="27">
        <v>24</v>
      </c>
      <c r="C333" s="24"/>
      <c r="D333" s="24"/>
      <c r="E333" s="24"/>
      <c r="F333" s="25"/>
      <c r="G333" s="25"/>
      <c r="H333" s="26"/>
      <c r="I333" s="26"/>
      <c r="J333" s="32">
        <f>SUM(J307:J332)</f>
        <v>143509165.24244401</v>
      </c>
      <c r="K333" s="24"/>
      <c r="L333" s="55"/>
    </row>
    <row r="334" spans="1:12" ht="18.75" x14ac:dyDescent="0.25">
      <c r="A334" s="7">
        <v>280</v>
      </c>
      <c r="B334" s="17" t="s">
        <v>27</v>
      </c>
      <c r="C334" s="33" t="s">
        <v>356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65">
        <v>3339198.63</v>
      </c>
      <c r="K334" s="8" t="s">
        <v>378</v>
      </c>
      <c r="L334" s="95"/>
    </row>
    <row r="335" spans="1:12" ht="37.5" x14ac:dyDescent="0.25">
      <c r="A335" s="7">
        <v>281</v>
      </c>
      <c r="B335" s="17" t="s">
        <v>27</v>
      </c>
      <c r="C335" s="33" t="s">
        <v>357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65">
        <v>2713651.96</v>
      </c>
      <c r="K335" s="8" t="s">
        <v>378</v>
      </c>
      <c r="L335" s="95"/>
    </row>
    <row r="336" spans="1:12" ht="18.75" x14ac:dyDescent="0.25">
      <c r="A336" s="7">
        <v>282</v>
      </c>
      <c r="B336" s="17" t="s">
        <v>27</v>
      </c>
      <c r="C336" s="33" t="s">
        <v>358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65">
        <v>2517921.7400000002</v>
      </c>
      <c r="K336" s="8" t="s">
        <v>378</v>
      </c>
      <c r="L336" s="95"/>
    </row>
    <row r="337" spans="1:12" ht="37.5" x14ac:dyDescent="0.25">
      <c r="A337" s="7">
        <v>283</v>
      </c>
      <c r="B337" s="17" t="s">
        <v>27</v>
      </c>
      <c r="C337" s="33" t="s">
        <v>359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65">
        <v>11818253.6</v>
      </c>
      <c r="K337" s="8" t="s">
        <v>378</v>
      </c>
      <c r="L337" s="95"/>
    </row>
    <row r="338" spans="1:12" ht="18.75" x14ac:dyDescent="0.25">
      <c r="A338" s="7">
        <v>284</v>
      </c>
      <c r="B338" s="17" t="s">
        <v>27</v>
      </c>
      <c r="C338" s="33" t="s">
        <v>360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65">
        <v>7474765.3499999996</v>
      </c>
      <c r="K338" s="8" t="s">
        <v>378</v>
      </c>
      <c r="L338" s="95"/>
    </row>
    <row r="339" spans="1:12" ht="37.5" x14ac:dyDescent="0.25">
      <c r="A339" s="7">
        <v>285</v>
      </c>
      <c r="B339" s="17" t="s">
        <v>27</v>
      </c>
      <c r="C339" s="33" t="s">
        <v>361</v>
      </c>
      <c r="D339" s="8" t="s">
        <v>11</v>
      </c>
      <c r="E339" s="8" t="s">
        <v>12</v>
      </c>
      <c r="F339" s="9" t="s">
        <v>13</v>
      </c>
      <c r="G339" s="9">
        <v>2024</v>
      </c>
      <c r="H339" s="10">
        <v>45397</v>
      </c>
      <c r="I339" s="10">
        <v>45529</v>
      </c>
      <c r="J339" s="65">
        <v>5765909.9900000002</v>
      </c>
      <c r="K339" s="8" t="s">
        <v>378</v>
      </c>
      <c r="L339" s="95"/>
    </row>
    <row r="340" spans="1:12" ht="37.5" x14ac:dyDescent="0.25">
      <c r="A340" s="7">
        <v>286</v>
      </c>
      <c r="B340" s="17" t="s">
        <v>27</v>
      </c>
      <c r="C340" s="33" t="s">
        <v>362</v>
      </c>
      <c r="D340" s="8" t="s">
        <v>11</v>
      </c>
      <c r="E340" s="8" t="s">
        <v>12</v>
      </c>
      <c r="F340" s="9" t="s">
        <v>13</v>
      </c>
      <c r="G340" s="9">
        <v>2024</v>
      </c>
      <c r="H340" s="10">
        <v>45397</v>
      </c>
      <c r="I340" s="10">
        <v>45529</v>
      </c>
      <c r="J340" s="65">
        <v>5219418.08</v>
      </c>
      <c r="K340" s="8" t="s">
        <v>378</v>
      </c>
      <c r="L340" s="95"/>
    </row>
    <row r="341" spans="1:12" ht="37.5" x14ac:dyDescent="0.25">
      <c r="A341" s="7">
        <v>287</v>
      </c>
      <c r="B341" s="17" t="s">
        <v>27</v>
      </c>
      <c r="C341" s="33" t="s">
        <v>363</v>
      </c>
      <c r="D341" s="8" t="s">
        <v>11</v>
      </c>
      <c r="E341" s="8" t="s">
        <v>12</v>
      </c>
      <c r="F341" s="9" t="s">
        <v>13</v>
      </c>
      <c r="G341" s="9">
        <v>2024</v>
      </c>
      <c r="H341" s="10">
        <v>45397</v>
      </c>
      <c r="I341" s="10">
        <v>45529</v>
      </c>
      <c r="J341" s="65">
        <v>1207298.5600000001</v>
      </c>
      <c r="K341" s="8" t="s">
        <v>378</v>
      </c>
      <c r="L341" s="95"/>
    </row>
    <row r="342" spans="1:12" ht="37.5" x14ac:dyDescent="0.25">
      <c r="A342" s="7">
        <v>288</v>
      </c>
      <c r="B342" s="17" t="s">
        <v>27</v>
      </c>
      <c r="C342" s="33" t="s">
        <v>364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65">
        <v>8566414.5199999996</v>
      </c>
      <c r="K342" s="8" t="s">
        <v>378</v>
      </c>
      <c r="L342" s="95"/>
    </row>
    <row r="343" spans="1:12" ht="37.5" x14ac:dyDescent="0.25">
      <c r="A343" s="7">
        <v>289</v>
      </c>
      <c r="B343" s="17" t="s">
        <v>27</v>
      </c>
      <c r="C343" s="33" t="s">
        <v>365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65">
        <v>4124258.36</v>
      </c>
      <c r="K343" s="8" t="s">
        <v>378</v>
      </c>
      <c r="L343" s="95"/>
    </row>
    <row r="344" spans="1:12" ht="37.5" x14ac:dyDescent="0.25">
      <c r="A344" s="7">
        <v>290</v>
      </c>
      <c r="B344" s="17" t="s">
        <v>27</v>
      </c>
      <c r="C344" s="33" t="s">
        <v>366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65">
        <v>7468009.2199999997</v>
      </c>
      <c r="K344" s="8" t="s">
        <v>378</v>
      </c>
      <c r="L344" s="95"/>
    </row>
    <row r="345" spans="1:12" ht="37.5" x14ac:dyDescent="0.25">
      <c r="A345" s="7">
        <v>291</v>
      </c>
      <c r="B345" s="17" t="s">
        <v>27</v>
      </c>
      <c r="C345" s="33" t="s">
        <v>367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65">
        <v>3457185.9</v>
      </c>
      <c r="K345" s="8" t="s">
        <v>378</v>
      </c>
      <c r="L345" s="95"/>
    </row>
    <row r="346" spans="1:12" ht="18.75" x14ac:dyDescent="0.25">
      <c r="A346" s="7">
        <v>292</v>
      </c>
      <c r="B346" s="17" t="s">
        <v>27</v>
      </c>
      <c r="C346" s="33" t="s">
        <v>368</v>
      </c>
      <c r="D346" s="8" t="s">
        <v>11</v>
      </c>
      <c r="E346" s="8" t="s">
        <v>12</v>
      </c>
      <c r="F346" s="9" t="s">
        <v>13</v>
      </c>
      <c r="G346" s="9">
        <v>2024</v>
      </c>
      <c r="H346" s="10">
        <v>45397</v>
      </c>
      <c r="I346" s="10">
        <v>45529</v>
      </c>
      <c r="J346" s="65">
        <v>6321455.5199999996</v>
      </c>
      <c r="K346" s="8" t="s">
        <v>378</v>
      </c>
      <c r="L346" s="95"/>
    </row>
    <row r="347" spans="1:12" ht="18.75" x14ac:dyDescent="0.25">
      <c r="A347" s="7">
        <v>293</v>
      </c>
      <c r="B347" s="17" t="s">
        <v>27</v>
      </c>
      <c r="C347" s="33" t="s">
        <v>369</v>
      </c>
      <c r="D347" s="8" t="s">
        <v>11</v>
      </c>
      <c r="E347" s="8" t="s">
        <v>12</v>
      </c>
      <c r="F347" s="9" t="s">
        <v>13</v>
      </c>
      <c r="G347" s="9">
        <v>2024</v>
      </c>
      <c r="H347" s="10">
        <v>45397</v>
      </c>
      <c r="I347" s="10">
        <v>45529</v>
      </c>
      <c r="J347" s="65">
        <v>4526191.66</v>
      </c>
      <c r="K347" s="8" t="s">
        <v>378</v>
      </c>
      <c r="L347" s="95"/>
    </row>
    <row r="348" spans="1:12" ht="18.75" x14ac:dyDescent="0.25">
      <c r="A348" s="7">
        <v>294</v>
      </c>
      <c r="B348" s="17" t="s">
        <v>27</v>
      </c>
      <c r="C348" s="33" t="s">
        <v>371</v>
      </c>
      <c r="D348" s="8" t="s">
        <v>11</v>
      </c>
      <c r="E348" s="8" t="s">
        <v>12</v>
      </c>
      <c r="F348" s="9" t="s">
        <v>13</v>
      </c>
      <c r="G348" s="9">
        <v>2024</v>
      </c>
      <c r="H348" s="10">
        <v>45397</v>
      </c>
      <c r="I348" s="10">
        <v>45529</v>
      </c>
      <c r="J348" s="65">
        <v>1418314.83</v>
      </c>
      <c r="K348" s="8" t="s">
        <v>378</v>
      </c>
      <c r="L348" s="95"/>
    </row>
    <row r="349" spans="1:12" ht="18.75" x14ac:dyDescent="0.25">
      <c r="A349" s="7"/>
      <c r="B349" s="97" t="s">
        <v>426</v>
      </c>
      <c r="C349" s="97"/>
      <c r="D349" s="97"/>
      <c r="E349" s="8"/>
      <c r="F349" s="9"/>
      <c r="G349" s="9"/>
      <c r="H349" s="10"/>
      <c r="I349" s="10"/>
      <c r="J349" s="65">
        <v>2422561.7999999998</v>
      </c>
      <c r="K349" s="8" t="s">
        <v>378</v>
      </c>
      <c r="L349" s="95"/>
    </row>
    <row r="350" spans="1:12" ht="18.75" x14ac:dyDescent="0.25">
      <c r="A350" s="7"/>
      <c r="B350" s="97" t="s">
        <v>430</v>
      </c>
      <c r="C350" s="97"/>
      <c r="D350" s="97"/>
      <c r="E350" s="8"/>
      <c r="F350" s="9"/>
      <c r="G350" s="9"/>
      <c r="H350" s="10"/>
      <c r="I350" s="10"/>
      <c r="J350" s="65">
        <v>476566.2</v>
      </c>
      <c r="K350" s="8" t="s">
        <v>378</v>
      </c>
      <c r="L350" s="96"/>
    </row>
    <row r="351" spans="1:12" ht="18.75" x14ac:dyDescent="0.25">
      <c r="A351" s="47"/>
      <c r="B351" s="47">
        <v>15</v>
      </c>
      <c r="C351" s="47"/>
      <c r="D351" s="47"/>
      <c r="E351" s="47"/>
      <c r="F351" s="47"/>
      <c r="G351" s="47"/>
      <c r="H351" s="47"/>
      <c r="I351" s="47"/>
      <c r="J351" s="31">
        <f>SUM(J334:J350)</f>
        <v>78837375.920000002</v>
      </c>
      <c r="K351" s="47"/>
      <c r="L351" s="50"/>
    </row>
    <row r="352" spans="1:12" ht="18.75" x14ac:dyDescent="0.25">
      <c r="A352" s="47"/>
      <c r="B352" s="98" t="s">
        <v>435</v>
      </c>
      <c r="C352" s="99"/>
      <c r="D352" s="100"/>
      <c r="E352" s="47"/>
      <c r="F352" s="47"/>
      <c r="G352" s="47"/>
      <c r="H352" s="47"/>
      <c r="I352" s="47"/>
      <c r="J352" s="31">
        <f>J44+J54+J78+J107+J125+J172+J189+J201+J225+J239+J275+J283+J304+J331+J349</f>
        <v>107943143.77000001</v>
      </c>
      <c r="K352" s="47"/>
      <c r="L352" s="50"/>
    </row>
    <row r="353" spans="1:12" ht="18.75" x14ac:dyDescent="0.25">
      <c r="A353" s="47"/>
      <c r="B353" s="98" t="s">
        <v>436</v>
      </c>
      <c r="C353" s="99"/>
      <c r="D353" s="100"/>
      <c r="E353" s="47"/>
      <c r="F353" s="47"/>
      <c r="G353" s="47"/>
      <c r="H353" s="47"/>
      <c r="I353" s="47"/>
      <c r="J353" s="31">
        <f>J45+J55+J79+J108+J126+J173+J190+J202+J226+J240+J276+J284+J305+J332+J350</f>
        <v>21234568.220000003</v>
      </c>
      <c r="K353" s="47"/>
      <c r="L353" s="50"/>
    </row>
    <row r="354" spans="1:12" ht="18.75" x14ac:dyDescent="0.25">
      <c r="A354" s="47"/>
      <c r="B354" s="104" t="s">
        <v>466</v>
      </c>
      <c r="C354" s="104"/>
      <c r="D354" s="47"/>
      <c r="E354" s="47"/>
      <c r="F354" s="47"/>
      <c r="G354" s="47"/>
      <c r="H354" s="47"/>
      <c r="I354" s="47"/>
      <c r="J354" s="31">
        <f>J46+J56+J80+J86+J109+J127+J174+J191+J203+J227+J241+J277+J285+J306+J333+J351</f>
        <v>1968316791.5324442</v>
      </c>
      <c r="K354" s="47"/>
      <c r="L354" s="50"/>
    </row>
  </sheetData>
  <autoFilter ref="A9:L354"/>
  <mergeCells count="53">
    <mergeCell ref="B352:D352"/>
    <mergeCell ref="B353:D353"/>
    <mergeCell ref="B354:C354"/>
    <mergeCell ref="L307:L332"/>
    <mergeCell ref="B331:D331"/>
    <mergeCell ref="B332:D332"/>
    <mergeCell ref="L334:L350"/>
    <mergeCell ref="B349:D349"/>
    <mergeCell ref="B350:D350"/>
    <mergeCell ref="L278:L284"/>
    <mergeCell ref="B283:D283"/>
    <mergeCell ref="B284:D284"/>
    <mergeCell ref="L286:L305"/>
    <mergeCell ref="B304:D304"/>
    <mergeCell ref="B305:D305"/>
    <mergeCell ref="L228:L240"/>
    <mergeCell ref="B239:D239"/>
    <mergeCell ref="B240:D240"/>
    <mergeCell ref="L242:L276"/>
    <mergeCell ref="B275:D275"/>
    <mergeCell ref="B276:D276"/>
    <mergeCell ref="L192:L202"/>
    <mergeCell ref="B201:D201"/>
    <mergeCell ref="B202:D202"/>
    <mergeCell ref="L204:L226"/>
    <mergeCell ref="B225:D225"/>
    <mergeCell ref="B226:D226"/>
    <mergeCell ref="L128:L173"/>
    <mergeCell ref="B172:D172"/>
    <mergeCell ref="B173:D173"/>
    <mergeCell ref="L175:L190"/>
    <mergeCell ref="B189:D189"/>
    <mergeCell ref="B190:D190"/>
    <mergeCell ref="L87:L108"/>
    <mergeCell ref="B107:D107"/>
    <mergeCell ref="B108:D108"/>
    <mergeCell ref="L110:L126"/>
    <mergeCell ref="B125:D125"/>
    <mergeCell ref="B126:D126"/>
    <mergeCell ref="L57:L79"/>
    <mergeCell ref="B78:D78"/>
    <mergeCell ref="B79:D79"/>
    <mergeCell ref="L81:L85"/>
    <mergeCell ref="B84:D84"/>
    <mergeCell ref="B85:D85"/>
    <mergeCell ref="L47:L55"/>
    <mergeCell ref="B54:D54"/>
    <mergeCell ref="B55:D55"/>
    <mergeCell ref="J1:K1"/>
    <mergeCell ref="A8:L8"/>
    <mergeCell ref="L10:L45"/>
    <mergeCell ref="B44:D44"/>
    <mergeCell ref="B45:D45"/>
  </mergeCells>
  <pageMargins left="0.7" right="0.7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4" zoomScale="90" zoomScaleNormal="90" workbookViewId="0">
      <selection activeCell="B29" sqref="B29"/>
    </sheetView>
  </sheetViews>
  <sheetFormatPr defaultRowHeight="15" x14ac:dyDescent="0.25"/>
  <cols>
    <col min="1" max="1" width="7.140625" customWidth="1"/>
    <col min="2" max="2" width="27.5703125" customWidth="1"/>
    <col min="3" max="3" width="33.85546875" style="15" customWidth="1"/>
    <col min="4" max="4" width="16.28515625" customWidth="1"/>
    <col min="5" max="5" width="23" customWidth="1"/>
    <col min="6" max="6" width="11" customWidth="1"/>
    <col min="7" max="7" width="17.28515625" customWidth="1"/>
    <col min="8" max="8" width="14.85546875" customWidth="1"/>
    <col min="9" max="9" width="15.7109375" customWidth="1"/>
    <col min="10" max="10" width="23.7109375" customWidth="1"/>
    <col min="11" max="11" width="25.28515625" customWidth="1"/>
    <col min="12" max="12" width="36.5703125" customWidth="1"/>
  </cols>
  <sheetData>
    <row r="1" spans="1:12" ht="116.25" customHeight="1" x14ac:dyDescent="0.25">
      <c r="B1" s="15"/>
      <c r="C1" s="22"/>
      <c r="K1" s="105" t="s">
        <v>457</v>
      </c>
      <c r="L1" s="105"/>
    </row>
    <row r="2" spans="1:12" ht="33" customHeight="1" x14ac:dyDescent="0.4">
      <c r="B2" s="15"/>
      <c r="C2" s="22"/>
      <c r="K2" s="67"/>
      <c r="L2" s="20"/>
    </row>
    <row r="3" spans="1:12" ht="94.5" customHeight="1" x14ac:dyDescent="0.25">
      <c r="A3" s="106" t="s">
        <v>484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ht="131.25" x14ac:dyDescent="0.25">
      <c r="A4" s="4" t="s">
        <v>0</v>
      </c>
      <c r="B4" s="4" t="s">
        <v>1</v>
      </c>
      <c r="C4" s="5" t="s">
        <v>470</v>
      </c>
      <c r="D4" s="6" t="s">
        <v>437</v>
      </c>
      <c r="E4" s="6" t="s">
        <v>4</v>
      </c>
      <c r="F4" s="6" t="s">
        <v>5</v>
      </c>
      <c r="G4" s="6" t="s">
        <v>438</v>
      </c>
      <c r="H4" s="6" t="s">
        <v>6</v>
      </c>
      <c r="I4" s="6" t="s">
        <v>7</v>
      </c>
      <c r="J4" s="6" t="s">
        <v>487</v>
      </c>
      <c r="K4" s="30" t="s">
        <v>8</v>
      </c>
      <c r="L4" s="6" t="s">
        <v>9</v>
      </c>
    </row>
    <row r="5" spans="1:12" ht="24" customHeight="1" x14ac:dyDescent="0.25">
      <c r="A5" s="7">
        <v>1</v>
      </c>
      <c r="B5" s="17" t="s">
        <v>10</v>
      </c>
      <c r="C5" s="40" t="s">
        <v>10</v>
      </c>
      <c r="D5" s="8" t="s">
        <v>11</v>
      </c>
      <c r="E5" s="8" t="s">
        <v>12</v>
      </c>
      <c r="F5" s="9" t="s">
        <v>472</v>
      </c>
      <c r="G5" s="9" t="s">
        <v>471</v>
      </c>
      <c r="H5" s="10">
        <v>45566</v>
      </c>
      <c r="I5" s="10">
        <v>45713</v>
      </c>
      <c r="J5" s="10" t="s">
        <v>488</v>
      </c>
      <c r="K5" s="59">
        <v>3052325.2</v>
      </c>
      <c r="L5" s="8" t="s">
        <v>378</v>
      </c>
    </row>
    <row r="6" spans="1:12" ht="24" customHeight="1" x14ac:dyDescent="0.25">
      <c r="A6" s="7"/>
      <c r="B6" s="114" t="s">
        <v>490</v>
      </c>
      <c r="C6" s="115"/>
      <c r="D6" s="115"/>
      <c r="E6" s="115"/>
      <c r="F6" s="115"/>
      <c r="G6" s="115"/>
      <c r="H6" s="115"/>
      <c r="I6" s="115"/>
      <c r="J6" s="116"/>
      <c r="K6" s="59"/>
      <c r="L6" s="8"/>
    </row>
    <row r="7" spans="1:12" ht="24" customHeight="1" x14ac:dyDescent="0.25">
      <c r="A7" s="11"/>
      <c r="B7" s="111" t="s">
        <v>489</v>
      </c>
      <c r="C7" s="112"/>
      <c r="D7" s="112"/>
      <c r="E7" s="112"/>
      <c r="F7" s="112"/>
      <c r="G7" s="112"/>
      <c r="H7" s="112"/>
      <c r="I7" s="112"/>
      <c r="J7" s="113"/>
      <c r="K7" s="80">
        <f>SUM(K5:K6)</f>
        <v>3052325.2</v>
      </c>
      <c r="L7" s="12"/>
    </row>
    <row r="8" spans="1:12" ht="37.5" x14ac:dyDescent="0.25">
      <c r="A8" s="7">
        <v>2</v>
      </c>
      <c r="B8" s="17" t="s">
        <v>15</v>
      </c>
      <c r="C8" s="40" t="s">
        <v>473</v>
      </c>
      <c r="D8" s="8" t="s">
        <v>11</v>
      </c>
      <c r="E8" s="8" t="s">
        <v>12</v>
      </c>
      <c r="F8" s="9" t="s">
        <v>472</v>
      </c>
      <c r="G8" s="9" t="s">
        <v>471</v>
      </c>
      <c r="H8" s="10">
        <v>45566</v>
      </c>
      <c r="I8" s="10">
        <v>45713</v>
      </c>
      <c r="J8" s="10" t="s">
        <v>488</v>
      </c>
      <c r="K8" s="59">
        <v>2910930.95</v>
      </c>
      <c r="L8" s="8" t="s">
        <v>378</v>
      </c>
    </row>
    <row r="9" spans="1:12" ht="37.5" x14ac:dyDescent="0.25">
      <c r="A9" s="7">
        <v>3</v>
      </c>
      <c r="B9" s="17" t="s">
        <v>15</v>
      </c>
      <c r="C9" s="40" t="s">
        <v>473</v>
      </c>
      <c r="D9" s="8" t="s">
        <v>11</v>
      </c>
      <c r="E9" s="8" t="s">
        <v>12</v>
      </c>
      <c r="F9" s="9" t="s">
        <v>472</v>
      </c>
      <c r="G9" s="9" t="s">
        <v>471</v>
      </c>
      <c r="H9" s="10">
        <v>45566</v>
      </c>
      <c r="I9" s="10">
        <v>45713</v>
      </c>
      <c r="J9" s="10" t="s">
        <v>488</v>
      </c>
      <c r="K9" s="59">
        <v>2894120.26</v>
      </c>
      <c r="L9" s="8" t="s">
        <v>378</v>
      </c>
    </row>
    <row r="10" spans="1:12" ht="37.5" x14ac:dyDescent="0.25">
      <c r="A10" s="7">
        <v>4</v>
      </c>
      <c r="B10" s="17" t="s">
        <v>15</v>
      </c>
      <c r="C10" s="40" t="s">
        <v>473</v>
      </c>
      <c r="D10" s="8" t="s">
        <v>11</v>
      </c>
      <c r="E10" s="8" t="s">
        <v>12</v>
      </c>
      <c r="F10" s="9" t="s">
        <v>472</v>
      </c>
      <c r="G10" s="9" t="s">
        <v>471</v>
      </c>
      <c r="H10" s="10">
        <v>45566</v>
      </c>
      <c r="I10" s="10">
        <v>45713</v>
      </c>
      <c r="J10" s="10" t="s">
        <v>488</v>
      </c>
      <c r="K10" s="59">
        <v>3593543.66</v>
      </c>
      <c r="L10" s="8" t="s">
        <v>378</v>
      </c>
    </row>
    <row r="11" spans="1:12" ht="18.75" x14ac:dyDescent="0.25">
      <c r="A11" s="7"/>
      <c r="B11" s="114" t="s">
        <v>494</v>
      </c>
      <c r="C11" s="115"/>
      <c r="D11" s="115"/>
      <c r="E11" s="115"/>
      <c r="F11" s="115"/>
      <c r="G11" s="115"/>
      <c r="H11" s="115"/>
      <c r="I11" s="115"/>
      <c r="J11" s="116"/>
      <c r="K11" s="59"/>
      <c r="L11" s="8"/>
    </row>
    <row r="12" spans="1:12" ht="18.75" x14ac:dyDescent="0.25">
      <c r="A12" s="11"/>
      <c r="B12" s="111" t="s">
        <v>491</v>
      </c>
      <c r="C12" s="112"/>
      <c r="D12" s="112"/>
      <c r="E12" s="112"/>
      <c r="F12" s="112"/>
      <c r="G12" s="112"/>
      <c r="H12" s="112"/>
      <c r="I12" s="112"/>
      <c r="J12" s="113"/>
      <c r="K12" s="80">
        <f>SUM(K8:K11)</f>
        <v>9398594.870000001</v>
      </c>
      <c r="L12" s="12"/>
    </row>
    <row r="13" spans="1:12" ht="22.5" customHeight="1" x14ac:dyDescent="0.25">
      <c r="A13" s="7">
        <v>5</v>
      </c>
      <c r="B13" s="17" t="s">
        <v>17</v>
      </c>
      <c r="C13" s="40" t="s">
        <v>474</v>
      </c>
      <c r="D13" s="8" t="s">
        <v>11</v>
      </c>
      <c r="E13" s="8" t="s">
        <v>12</v>
      </c>
      <c r="F13" s="9" t="s">
        <v>472</v>
      </c>
      <c r="G13" s="9" t="s">
        <v>471</v>
      </c>
      <c r="H13" s="10">
        <v>45566</v>
      </c>
      <c r="I13" s="10">
        <v>45713</v>
      </c>
      <c r="J13" s="10" t="s">
        <v>488</v>
      </c>
      <c r="K13" s="59">
        <v>7913915.46</v>
      </c>
      <c r="L13" s="8" t="s">
        <v>378</v>
      </c>
    </row>
    <row r="14" spans="1:12" ht="24.75" customHeight="1" x14ac:dyDescent="0.25">
      <c r="A14" s="7">
        <v>6</v>
      </c>
      <c r="B14" s="17" t="s">
        <v>17</v>
      </c>
      <c r="C14" s="40" t="s">
        <v>17</v>
      </c>
      <c r="D14" s="8" t="s">
        <v>11</v>
      </c>
      <c r="E14" s="8" t="s">
        <v>12</v>
      </c>
      <c r="F14" s="9" t="s">
        <v>472</v>
      </c>
      <c r="G14" s="9" t="s">
        <v>471</v>
      </c>
      <c r="H14" s="10">
        <v>45566</v>
      </c>
      <c r="I14" s="10">
        <v>45713</v>
      </c>
      <c r="J14" s="10" t="s">
        <v>488</v>
      </c>
      <c r="K14" s="59">
        <v>6025970.54</v>
      </c>
      <c r="L14" s="8" t="s">
        <v>378</v>
      </c>
    </row>
    <row r="15" spans="1:12" ht="24.75" customHeight="1" x14ac:dyDescent="0.25">
      <c r="A15" s="7">
        <v>7</v>
      </c>
      <c r="B15" s="17" t="s">
        <v>17</v>
      </c>
      <c r="C15" s="40" t="s">
        <v>17</v>
      </c>
      <c r="D15" s="8" t="s">
        <v>11</v>
      </c>
      <c r="E15" s="8" t="s">
        <v>12</v>
      </c>
      <c r="F15" s="9" t="s">
        <v>472</v>
      </c>
      <c r="G15" s="9" t="s">
        <v>471</v>
      </c>
      <c r="H15" s="10">
        <v>45566</v>
      </c>
      <c r="I15" s="10">
        <v>45713</v>
      </c>
      <c r="J15" s="10" t="s">
        <v>488</v>
      </c>
      <c r="K15" s="59">
        <v>4108195.33</v>
      </c>
      <c r="L15" s="8" t="s">
        <v>378</v>
      </c>
    </row>
    <row r="16" spans="1:12" ht="18.75" x14ac:dyDescent="0.25">
      <c r="A16" s="7"/>
      <c r="B16" s="114" t="s">
        <v>493</v>
      </c>
      <c r="C16" s="115"/>
      <c r="D16" s="115"/>
      <c r="E16" s="115"/>
      <c r="F16" s="115"/>
      <c r="G16" s="115"/>
      <c r="H16" s="115"/>
      <c r="I16" s="115"/>
      <c r="J16" s="116"/>
      <c r="K16" s="59"/>
      <c r="L16" s="8"/>
    </row>
    <row r="17" spans="1:12" ht="18.75" x14ac:dyDescent="0.25">
      <c r="A17" s="11"/>
      <c r="B17" s="111" t="s">
        <v>492</v>
      </c>
      <c r="C17" s="112"/>
      <c r="D17" s="112"/>
      <c r="E17" s="112"/>
      <c r="F17" s="112"/>
      <c r="G17" s="112"/>
      <c r="H17" s="112"/>
      <c r="I17" s="112"/>
      <c r="J17" s="113"/>
      <c r="K17" s="80">
        <f>SUM(K13:K16)</f>
        <v>18048081.329999998</v>
      </c>
      <c r="L17" s="12"/>
    </row>
    <row r="18" spans="1:12" ht="37.5" x14ac:dyDescent="0.25">
      <c r="A18" s="7">
        <v>8</v>
      </c>
      <c r="B18" s="17" t="s">
        <v>475</v>
      </c>
      <c r="C18" s="8" t="s">
        <v>476</v>
      </c>
      <c r="D18" s="8" t="s">
        <v>11</v>
      </c>
      <c r="E18" s="8" t="s">
        <v>12</v>
      </c>
      <c r="F18" s="9" t="s">
        <v>472</v>
      </c>
      <c r="G18" s="9" t="s">
        <v>471</v>
      </c>
      <c r="H18" s="10">
        <v>45566</v>
      </c>
      <c r="I18" s="10">
        <v>45713</v>
      </c>
      <c r="J18" s="10" t="s">
        <v>488</v>
      </c>
      <c r="K18" s="59">
        <v>1270167.3600000001</v>
      </c>
      <c r="L18" s="8" t="s">
        <v>378</v>
      </c>
    </row>
    <row r="19" spans="1:12" ht="25.5" customHeight="1" x14ac:dyDescent="0.25">
      <c r="A19" s="7">
        <v>9</v>
      </c>
      <c r="B19" s="17" t="s">
        <v>475</v>
      </c>
      <c r="C19" s="8" t="s">
        <v>475</v>
      </c>
      <c r="D19" s="8" t="s">
        <v>11</v>
      </c>
      <c r="E19" s="8" t="s">
        <v>12</v>
      </c>
      <c r="F19" s="9" t="s">
        <v>472</v>
      </c>
      <c r="G19" s="9" t="s">
        <v>471</v>
      </c>
      <c r="H19" s="10">
        <v>45566</v>
      </c>
      <c r="I19" s="10">
        <v>45713</v>
      </c>
      <c r="J19" s="10" t="s">
        <v>488</v>
      </c>
      <c r="K19" s="59">
        <v>2056808.44</v>
      </c>
      <c r="L19" s="8" t="s">
        <v>378</v>
      </c>
    </row>
    <row r="20" spans="1:12" ht="25.5" customHeight="1" x14ac:dyDescent="0.25">
      <c r="A20" s="7"/>
      <c r="B20" s="114" t="s">
        <v>495</v>
      </c>
      <c r="C20" s="115"/>
      <c r="D20" s="115"/>
      <c r="E20" s="115"/>
      <c r="F20" s="115"/>
      <c r="G20" s="115"/>
      <c r="H20" s="115"/>
      <c r="I20" s="115"/>
      <c r="J20" s="116"/>
      <c r="K20" s="59"/>
      <c r="L20" s="8"/>
    </row>
    <row r="21" spans="1:12" ht="25.5" customHeight="1" x14ac:dyDescent="0.25">
      <c r="A21" s="11"/>
      <c r="B21" s="111" t="s">
        <v>496</v>
      </c>
      <c r="C21" s="112"/>
      <c r="D21" s="112"/>
      <c r="E21" s="112"/>
      <c r="F21" s="112"/>
      <c r="G21" s="112"/>
      <c r="H21" s="112"/>
      <c r="I21" s="112"/>
      <c r="J21" s="113"/>
      <c r="K21" s="80">
        <f>SUM(K18:K20)</f>
        <v>3326975.8</v>
      </c>
      <c r="L21" s="12"/>
    </row>
    <row r="22" spans="1:12" ht="37.5" x14ac:dyDescent="0.25">
      <c r="A22" s="7">
        <v>10</v>
      </c>
      <c r="B22" s="17" t="s">
        <v>20</v>
      </c>
      <c r="C22" s="8" t="s">
        <v>477</v>
      </c>
      <c r="D22" s="8" t="s">
        <v>11</v>
      </c>
      <c r="E22" s="8" t="s">
        <v>12</v>
      </c>
      <c r="F22" s="9" t="s">
        <v>472</v>
      </c>
      <c r="G22" s="9" t="s">
        <v>471</v>
      </c>
      <c r="H22" s="10">
        <v>45566</v>
      </c>
      <c r="I22" s="10">
        <v>45713</v>
      </c>
      <c r="J22" s="10" t="s">
        <v>488</v>
      </c>
      <c r="K22" s="59">
        <v>1393143.5</v>
      </c>
      <c r="L22" s="8" t="s">
        <v>378</v>
      </c>
    </row>
    <row r="23" spans="1:12" ht="24.75" customHeight="1" x14ac:dyDescent="0.25">
      <c r="A23" s="7">
        <v>11</v>
      </c>
      <c r="B23" s="17" t="s">
        <v>20</v>
      </c>
      <c r="C23" s="17" t="s">
        <v>20</v>
      </c>
      <c r="D23" s="8" t="s">
        <v>11</v>
      </c>
      <c r="E23" s="8" t="s">
        <v>12</v>
      </c>
      <c r="F23" s="9" t="s">
        <v>472</v>
      </c>
      <c r="G23" s="9" t="s">
        <v>471</v>
      </c>
      <c r="H23" s="10">
        <v>45566</v>
      </c>
      <c r="I23" s="10">
        <v>45713</v>
      </c>
      <c r="J23" s="10" t="s">
        <v>488</v>
      </c>
      <c r="K23" s="59">
        <v>5844040.4299999997</v>
      </c>
      <c r="L23" s="8" t="s">
        <v>378</v>
      </c>
    </row>
    <row r="24" spans="1:12" ht="24.75" customHeight="1" x14ac:dyDescent="0.25">
      <c r="A24" s="7"/>
      <c r="B24" s="114" t="s">
        <v>497</v>
      </c>
      <c r="C24" s="115"/>
      <c r="D24" s="115"/>
      <c r="E24" s="115"/>
      <c r="F24" s="115"/>
      <c r="G24" s="115"/>
      <c r="H24" s="115"/>
      <c r="I24" s="115"/>
      <c r="J24" s="116"/>
      <c r="K24" s="59"/>
      <c r="L24" s="8"/>
    </row>
    <row r="25" spans="1:12" ht="24.75" customHeight="1" x14ac:dyDescent="0.25">
      <c r="A25" s="11"/>
      <c r="B25" s="111" t="s">
        <v>498</v>
      </c>
      <c r="C25" s="112"/>
      <c r="D25" s="112"/>
      <c r="E25" s="112"/>
      <c r="F25" s="112"/>
      <c r="G25" s="112"/>
      <c r="H25" s="112"/>
      <c r="I25" s="112"/>
      <c r="J25" s="113"/>
      <c r="K25" s="80">
        <f>SUM(K22:K24)</f>
        <v>7237183.9299999997</v>
      </c>
      <c r="L25" s="12"/>
    </row>
    <row r="26" spans="1:12" ht="26.25" customHeight="1" x14ac:dyDescent="0.25">
      <c r="A26" s="7">
        <v>12</v>
      </c>
      <c r="B26" s="17" t="s">
        <v>21</v>
      </c>
      <c r="C26" s="17" t="s">
        <v>21</v>
      </c>
      <c r="D26" s="8" t="s">
        <v>11</v>
      </c>
      <c r="E26" s="8" t="s">
        <v>12</v>
      </c>
      <c r="F26" s="9" t="s">
        <v>472</v>
      </c>
      <c r="G26" s="9" t="s">
        <v>471</v>
      </c>
      <c r="H26" s="10">
        <v>45566</v>
      </c>
      <c r="I26" s="10">
        <v>45713</v>
      </c>
      <c r="J26" s="10" t="s">
        <v>488</v>
      </c>
      <c r="K26" s="59">
        <v>1629102.52</v>
      </c>
      <c r="L26" s="8" t="s">
        <v>378</v>
      </c>
    </row>
    <row r="27" spans="1:12" ht="26.25" customHeight="1" x14ac:dyDescent="0.25">
      <c r="A27" s="7"/>
      <c r="B27" s="114" t="s">
        <v>499</v>
      </c>
      <c r="C27" s="115"/>
      <c r="D27" s="115"/>
      <c r="E27" s="115"/>
      <c r="F27" s="115"/>
      <c r="G27" s="115"/>
      <c r="H27" s="115"/>
      <c r="I27" s="115"/>
      <c r="J27" s="116"/>
      <c r="K27" s="59"/>
      <c r="L27" s="8"/>
    </row>
    <row r="28" spans="1:12" ht="26.25" customHeight="1" x14ac:dyDescent="0.25">
      <c r="A28" s="11"/>
      <c r="B28" s="111" t="s">
        <v>500</v>
      </c>
      <c r="C28" s="112"/>
      <c r="D28" s="112"/>
      <c r="E28" s="112"/>
      <c r="F28" s="112"/>
      <c r="G28" s="112"/>
      <c r="H28" s="112"/>
      <c r="I28" s="112"/>
      <c r="J28" s="113"/>
      <c r="K28" s="80">
        <f>SUM(K26:K27)</f>
        <v>1629102.52</v>
      </c>
      <c r="L28" s="12"/>
    </row>
    <row r="29" spans="1:12" ht="37.5" x14ac:dyDescent="0.25">
      <c r="A29" s="7">
        <v>13</v>
      </c>
      <c r="B29" s="17" t="s">
        <v>22</v>
      </c>
      <c r="C29" s="8" t="s">
        <v>486</v>
      </c>
      <c r="D29" s="8" t="s">
        <v>11</v>
      </c>
      <c r="E29" s="8" t="s">
        <v>12</v>
      </c>
      <c r="F29" s="9" t="s">
        <v>472</v>
      </c>
      <c r="G29" s="9" t="s">
        <v>471</v>
      </c>
      <c r="H29" s="10">
        <v>45566</v>
      </c>
      <c r="I29" s="10">
        <v>45713</v>
      </c>
      <c r="J29" s="10" t="s">
        <v>488</v>
      </c>
      <c r="K29" s="59">
        <v>1157957.26</v>
      </c>
      <c r="L29" s="8" t="s">
        <v>378</v>
      </c>
    </row>
    <row r="30" spans="1:12" ht="18.75" x14ac:dyDescent="0.25">
      <c r="A30" s="7"/>
      <c r="B30" s="114" t="s">
        <v>501</v>
      </c>
      <c r="C30" s="115"/>
      <c r="D30" s="115"/>
      <c r="E30" s="115"/>
      <c r="F30" s="115"/>
      <c r="G30" s="115"/>
      <c r="H30" s="115"/>
      <c r="I30" s="115"/>
      <c r="J30" s="116"/>
      <c r="K30" s="59"/>
      <c r="L30" s="8"/>
    </row>
    <row r="31" spans="1:12" ht="18.75" x14ac:dyDescent="0.25">
      <c r="A31" s="11"/>
      <c r="B31" s="111" t="s">
        <v>502</v>
      </c>
      <c r="C31" s="112"/>
      <c r="D31" s="112"/>
      <c r="E31" s="112"/>
      <c r="F31" s="112"/>
      <c r="G31" s="112"/>
      <c r="H31" s="112"/>
      <c r="I31" s="112"/>
      <c r="J31" s="113"/>
      <c r="K31" s="80">
        <f>SUM(K29:K30)</f>
        <v>1157957.26</v>
      </c>
      <c r="L31" s="12"/>
    </row>
    <row r="32" spans="1:12" ht="37.5" x14ac:dyDescent="0.25">
      <c r="A32" s="7">
        <v>14</v>
      </c>
      <c r="B32" s="17" t="s">
        <v>25</v>
      </c>
      <c r="C32" s="8" t="s">
        <v>478</v>
      </c>
      <c r="D32" s="8" t="s">
        <v>11</v>
      </c>
      <c r="E32" s="8" t="s">
        <v>12</v>
      </c>
      <c r="F32" s="9" t="s">
        <v>472</v>
      </c>
      <c r="G32" s="9" t="s">
        <v>471</v>
      </c>
      <c r="H32" s="10">
        <v>45566</v>
      </c>
      <c r="I32" s="10">
        <v>45713</v>
      </c>
      <c r="J32" s="10" t="s">
        <v>488</v>
      </c>
      <c r="K32" s="59">
        <v>1297870.6399999999</v>
      </c>
      <c r="L32" s="8" t="s">
        <v>378</v>
      </c>
    </row>
    <row r="33" spans="1:12" ht="30.75" customHeight="1" x14ac:dyDescent="0.25">
      <c r="A33" s="7">
        <v>15</v>
      </c>
      <c r="B33" s="17" t="s">
        <v>25</v>
      </c>
      <c r="C33" s="8" t="s">
        <v>479</v>
      </c>
      <c r="D33" s="8" t="s">
        <v>11</v>
      </c>
      <c r="E33" s="8" t="s">
        <v>12</v>
      </c>
      <c r="F33" s="9" t="s">
        <v>472</v>
      </c>
      <c r="G33" s="9" t="s">
        <v>471</v>
      </c>
      <c r="H33" s="10">
        <v>45566</v>
      </c>
      <c r="I33" s="10">
        <v>45713</v>
      </c>
      <c r="J33" s="10" t="s">
        <v>488</v>
      </c>
      <c r="K33" s="59">
        <v>2440132.6</v>
      </c>
      <c r="L33" s="8" t="s">
        <v>378</v>
      </c>
    </row>
    <row r="34" spans="1:12" ht="30.75" customHeight="1" x14ac:dyDescent="0.25">
      <c r="A34" s="7"/>
      <c r="B34" s="114" t="s">
        <v>503</v>
      </c>
      <c r="C34" s="115"/>
      <c r="D34" s="115"/>
      <c r="E34" s="115"/>
      <c r="F34" s="115"/>
      <c r="G34" s="115"/>
      <c r="H34" s="115"/>
      <c r="I34" s="115"/>
      <c r="J34" s="116"/>
      <c r="K34" s="59"/>
      <c r="L34" s="8"/>
    </row>
    <row r="35" spans="1:12" ht="30.75" customHeight="1" x14ac:dyDescent="0.25">
      <c r="A35" s="11"/>
      <c r="B35" s="111" t="s">
        <v>504</v>
      </c>
      <c r="C35" s="112"/>
      <c r="D35" s="112"/>
      <c r="E35" s="112"/>
      <c r="F35" s="112"/>
      <c r="G35" s="112"/>
      <c r="H35" s="112"/>
      <c r="I35" s="112"/>
      <c r="J35" s="113"/>
      <c r="K35" s="80">
        <f>SUM(K32:K34)</f>
        <v>3738003.24</v>
      </c>
      <c r="L35" s="12"/>
    </row>
    <row r="36" spans="1:12" ht="28.5" customHeight="1" x14ac:dyDescent="0.25">
      <c r="A36" s="7">
        <v>16</v>
      </c>
      <c r="B36" s="17" t="s">
        <v>458</v>
      </c>
      <c r="C36" s="8" t="s">
        <v>458</v>
      </c>
      <c r="D36" s="8" t="s">
        <v>11</v>
      </c>
      <c r="E36" s="8" t="s">
        <v>12</v>
      </c>
      <c r="F36" s="9" t="s">
        <v>472</v>
      </c>
      <c r="G36" s="9" t="s">
        <v>471</v>
      </c>
      <c r="H36" s="10">
        <v>45566</v>
      </c>
      <c r="I36" s="10">
        <v>45713</v>
      </c>
      <c r="J36" s="10" t="s">
        <v>488</v>
      </c>
      <c r="K36" s="59">
        <v>2722102.92</v>
      </c>
      <c r="L36" s="8" t="s">
        <v>378</v>
      </c>
    </row>
    <row r="37" spans="1:12" ht="56.25" x14ac:dyDescent="0.25">
      <c r="A37" s="7">
        <v>17</v>
      </c>
      <c r="B37" s="17" t="s">
        <v>458</v>
      </c>
      <c r="C37" s="8" t="s">
        <v>485</v>
      </c>
      <c r="D37" s="8" t="s">
        <v>11</v>
      </c>
      <c r="E37" s="8" t="s">
        <v>12</v>
      </c>
      <c r="F37" s="9" t="s">
        <v>472</v>
      </c>
      <c r="G37" s="9" t="s">
        <v>471</v>
      </c>
      <c r="H37" s="10">
        <v>45566</v>
      </c>
      <c r="I37" s="10">
        <v>45713</v>
      </c>
      <c r="J37" s="10" t="s">
        <v>488</v>
      </c>
      <c r="K37" s="59">
        <v>1837467.14</v>
      </c>
      <c r="L37" s="8" t="s">
        <v>378</v>
      </c>
    </row>
    <row r="38" spans="1:12" ht="18.75" x14ac:dyDescent="0.25">
      <c r="A38" s="7"/>
      <c r="B38" s="114" t="s">
        <v>505</v>
      </c>
      <c r="C38" s="115"/>
      <c r="D38" s="115"/>
      <c r="E38" s="115"/>
      <c r="F38" s="115"/>
      <c r="G38" s="115"/>
      <c r="H38" s="115"/>
      <c r="I38" s="115"/>
      <c r="J38" s="116"/>
      <c r="K38" s="59"/>
      <c r="L38" s="8"/>
    </row>
    <row r="39" spans="1:12" ht="18.75" x14ac:dyDescent="0.25">
      <c r="A39" s="23"/>
      <c r="B39" s="111" t="s">
        <v>506</v>
      </c>
      <c r="C39" s="112"/>
      <c r="D39" s="112"/>
      <c r="E39" s="112"/>
      <c r="F39" s="112"/>
      <c r="G39" s="112"/>
      <c r="H39" s="112"/>
      <c r="I39" s="112"/>
      <c r="J39" s="113"/>
      <c r="K39" s="80">
        <f>SUM(K36:K38)</f>
        <v>4559570.0599999996</v>
      </c>
      <c r="L39" s="24"/>
    </row>
    <row r="40" spans="1:12" ht="37.5" x14ac:dyDescent="0.25">
      <c r="A40" s="7">
        <v>18</v>
      </c>
      <c r="B40" s="17" t="s">
        <v>480</v>
      </c>
      <c r="C40" s="8" t="s">
        <v>481</v>
      </c>
      <c r="D40" s="8" t="s">
        <v>11</v>
      </c>
      <c r="E40" s="8" t="s">
        <v>12</v>
      </c>
      <c r="F40" s="9" t="s">
        <v>472</v>
      </c>
      <c r="G40" s="9" t="s">
        <v>471</v>
      </c>
      <c r="H40" s="10">
        <v>45566</v>
      </c>
      <c r="I40" s="10">
        <v>45713</v>
      </c>
      <c r="J40" s="10" t="s">
        <v>488</v>
      </c>
      <c r="K40" s="59">
        <v>4803059.45</v>
      </c>
      <c r="L40" s="8" t="s">
        <v>378</v>
      </c>
    </row>
    <row r="41" spans="1:12" ht="18.75" x14ac:dyDescent="0.25">
      <c r="A41" s="7"/>
      <c r="B41" s="114" t="s">
        <v>507</v>
      </c>
      <c r="C41" s="115"/>
      <c r="D41" s="115"/>
      <c r="E41" s="115"/>
      <c r="F41" s="115"/>
      <c r="G41" s="115"/>
      <c r="H41" s="115"/>
      <c r="I41" s="115"/>
      <c r="J41" s="116"/>
      <c r="K41" s="59"/>
      <c r="L41" s="8"/>
    </row>
    <row r="42" spans="1:12" ht="18.75" x14ac:dyDescent="0.25">
      <c r="A42" s="11"/>
      <c r="B42" s="111" t="s">
        <v>508</v>
      </c>
      <c r="C42" s="112"/>
      <c r="D42" s="112"/>
      <c r="E42" s="112"/>
      <c r="F42" s="112"/>
      <c r="G42" s="112"/>
      <c r="H42" s="112"/>
      <c r="I42" s="112"/>
      <c r="J42" s="113"/>
      <c r="K42" s="80">
        <f>SUM(K40:K41)</f>
        <v>4803059.45</v>
      </c>
      <c r="L42" s="12"/>
    </row>
    <row r="43" spans="1:12" ht="56.25" x14ac:dyDescent="0.25">
      <c r="A43" s="7">
        <v>19</v>
      </c>
      <c r="B43" s="17" t="s">
        <v>483</v>
      </c>
      <c r="C43" s="8" t="s">
        <v>482</v>
      </c>
      <c r="D43" s="8" t="s">
        <v>11</v>
      </c>
      <c r="E43" s="8" t="s">
        <v>12</v>
      </c>
      <c r="F43" s="9" t="s">
        <v>472</v>
      </c>
      <c r="G43" s="9" t="s">
        <v>471</v>
      </c>
      <c r="H43" s="10">
        <v>45566</v>
      </c>
      <c r="I43" s="10">
        <v>45713</v>
      </c>
      <c r="J43" s="10" t="s">
        <v>488</v>
      </c>
      <c r="K43" s="59">
        <v>1563628.6</v>
      </c>
      <c r="L43" s="8" t="s">
        <v>378</v>
      </c>
    </row>
    <row r="44" spans="1:12" ht="18.75" x14ac:dyDescent="0.25">
      <c r="A44" s="7"/>
      <c r="B44" s="114" t="s">
        <v>509</v>
      </c>
      <c r="C44" s="115"/>
      <c r="D44" s="115"/>
      <c r="E44" s="115"/>
      <c r="F44" s="115"/>
      <c r="G44" s="115"/>
      <c r="H44" s="115"/>
      <c r="I44" s="115"/>
      <c r="J44" s="116"/>
      <c r="K44" s="59"/>
      <c r="L44" s="8"/>
    </row>
    <row r="45" spans="1:12" ht="18.75" x14ac:dyDescent="0.25">
      <c r="A45" s="11"/>
      <c r="B45" s="111" t="s">
        <v>510</v>
      </c>
      <c r="C45" s="112"/>
      <c r="D45" s="112"/>
      <c r="E45" s="112"/>
      <c r="F45" s="112"/>
      <c r="G45" s="112"/>
      <c r="H45" s="112"/>
      <c r="I45" s="112"/>
      <c r="J45" s="113"/>
      <c r="K45" s="80">
        <f>SUM(K43:K44)</f>
        <v>1563628.6</v>
      </c>
      <c r="L45" s="12"/>
    </row>
    <row r="46" spans="1:12" ht="18.75" x14ac:dyDescent="0.25">
      <c r="A46" s="7"/>
      <c r="B46" s="114" t="s">
        <v>511</v>
      </c>
      <c r="C46" s="115"/>
      <c r="D46" s="115"/>
      <c r="E46" s="115"/>
      <c r="F46" s="115"/>
      <c r="G46" s="115"/>
      <c r="H46" s="115"/>
      <c r="I46" s="115"/>
      <c r="J46" s="116"/>
      <c r="K46" s="59"/>
      <c r="L46" s="8"/>
    </row>
    <row r="47" spans="1:12" ht="18.75" x14ac:dyDescent="0.25">
      <c r="A47" s="23"/>
      <c r="B47" s="111" t="s">
        <v>512</v>
      </c>
      <c r="C47" s="112"/>
      <c r="D47" s="112"/>
      <c r="E47" s="112"/>
      <c r="F47" s="112"/>
      <c r="G47" s="112"/>
      <c r="H47" s="112"/>
      <c r="I47" s="112"/>
      <c r="J47" s="113"/>
      <c r="K47" s="31">
        <f>K7+K12+K17+K21+K25+K28+K31+K35+K39+K42+K45</f>
        <v>58514482.260000005</v>
      </c>
      <c r="L47" s="24"/>
    </row>
    <row r="51" spans="10:10" x14ac:dyDescent="0.25">
      <c r="J51" t="s">
        <v>513</v>
      </c>
    </row>
  </sheetData>
  <mergeCells count="26">
    <mergeCell ref="B17:J17"/>
    <mergeCell ref="B20:J20"/>
    <mergeCell ref="K1:L1"/>
    <mergeCell ref="A3:L3"/>
    <mergeCell ref="B6:J6"/>
    <mergeCell ref="B7:J7"/>
    <mergeCell ref="B11:J11"/>
    <mergeCell ref="B12:J12"/>
    <mergeCell ref="B16:J16"/>
    <mergeCell ref="B41:J41"/>
    <mergeCell ref="B21:J21"/>
    <mergeCell ref="B24:J24"/>
    <mergeCell ref="B25:J25"/>
    <mergeCell ref="B27:J27"/>
    <mergeCell ref="B28:J28"/>
    <mergeCell ref="B30:J30"/>
    <mergeCell ref="B31:J31"/>
    <mergeCell ref="B34:J34"/>
    <mergeCell ref="B35:J35"/>
    <mergeCell ref="B38:J38"/>
    <mergeCell ref="B39:J39"/>
    <mergeCell ref="B42:J42"/>
    <mergeCell ref="B44:J44"/>
    <mergeCell ref="B45:J45"/>
    <mergeCell ref="B46:J46"/>
    <mergeCell ref="B47:J47"/>
  </mergeCells>
  <pageMargins left="0.7" right="0.7" top="0.75" bottom="0.75" header="0.3" footer="0.3"/>
  <pageSetup paperSize="9" scale="5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Views>
    <sheetView tabSelected="1" workbookViewId="0">
      <selection activeCell="B2" sqref="B2"/>
    </sheetView>
  </sheetViews>
  <sheetFormatPr defaultRowHeight="15" x14ac:dyDescent="0.25"/>
  <cols>
    <col min="2" max="2" width="33.7109375" customWidth="1"/>
    <col min="3" max="3" width="62.28515625" customWidth="1"/>
  </cols>
  <sheetData>
    <row r="1" spans="1:3" ht="66.75" customHeight="1" x14ac:dyDescent="0.25">
      <c r="A1" s="117" t="s">
        <v>817</v>
      </c>
      <c r="B1" s="117"/>
      <c r="C1" s="117"/>
    </row>
    <row r="2" spans="1:3" ht="18.75" x14ac:dyDescent="0.25">
      <c r="A2" s="4" t="s">
        <v>0</v>
      </c>
      <c r="B2" s="4" t="s">
        <v>1</v>
      </c>
      <c r="C2" s="5" t="s">
        <v>2</v>
      </c>
    </row>
    <row r="3" spans="1:3" ht="18.75" x14ac:dyDescent="0.25">
      <c r="A3" s="81">
        <v>1</v>
      </c>
      <c r="B3" s="17" t="s">
        <v>10</v>
      </c>
      <c r="C3" s="40" t="s">
        <v>515</v>
      </c>
    </row>
    <row r="4" spans="1:3" ht="18.75" x14ac:dyDescent="0.25">
      <c r="A4" s="81">
        <v>2</v>
      </c>
      <c r="B4" s="17" t="s">
        <v>10</v>
      </c>
      <c r="C4" s="40" t="s">
        <v>516</v>
      </c>
    </row>
    <row r="5" spans="1:3" ht="18.75" x14ac:dyDescent="0.25">
      <c r="A5" s="81">
        <v>3</v>
      </c>
      <c r="B5" s="17" t="s">
        <v>10</v>
      </c>
      <c r="C5" s="40" t="s">
        <v>517</v>
      </c>
    </row>
    <row r="6" spans="1:3" ht="18.75" x14ac:dyDescent="0.25">
      <c r="A6" s="81">
        <v>4</v>
      </c>
      <c r="B6" s="17" t="s">
        <v>10</v>
      </c>
      <c r="C6" s="40" t="s">
        <v>518</v>
      </c>
    </row>
    <row r="7" spans="1:3" ht="18.75" x14ac:dyDescent="0.25">
      <c r="A7" s="81">
        <v>5</v>
      </c>
      <c r="B7" s="17" t="s">
        <v>10</v>
      </c>
      <c r="C7" s="40" t="s">
        <v>519</v>
      </c>
    </row>
    <row r="8" spans="1:3" ht="18.75" x14ac:dyDescent="0.25">
      <c r="A8" s="81">
        <v>6</v>
      </c>
      <c r="B8" s="17" t="s">
        <v>10</v>
      </c>
      <c r="C8" s="40" t="s">
        <v>520</v>
      </c>
    </row>
    <row r="9" spans="1:3" ht="18.75" x14ac:dyDescent="0.25">
      <c r="A9" s="81">
        <v>7</v>
      </c>
      <c r="B9" s="17" t="s">
        <v>10</v>
      </c>
      <c r="C9" s="40" t="s">
        <v>521</v>
      </c>
    </row>
    <row r="10" spans="1:3" ht="18.75" x14ac:dyDescent="0.25">
      <c r="A10" s="81">
        <v>8</v>
      </c>
      <c r="B10" s="17" t="s">
        <v>10</v>
      </c>
      <c r="C10" s="40" t="s">
        <v>522</v>
      </c>
    </row>
    <row r="11" spans="1:3" ht="18.75" x14ac:dyDescent="0.25">
      <c r="A11" s="81">
        <v>9</v>
      </c>
      <c r="B11" s="17" t="s">
        <v>10</v>
      </c>
      <c r="C11" s="40" t="s">
        <v>523</v>
      </c>
    </row>
    <row r="12" spans="1:3" ht="18.75" x14ac:dyDescent="0.25">
      <c r="A12" s="81">
        <v>10</v>
      </c>
      <c r="B12" s="17" t="s">
        <v>10</v>
      </c>
      <c r="C12" s="40" t="s">
        <v>524</v>
      </c>
    </row>
    <row r="13" spans="1:3" ht="18.75" x14ac:dyDescent="0.25">
      <c r="A13" s="81">
        <v>11</v>
      </c>
      <c r="B13" s="17" t="s">
        <v>10</v>
      </c>
      <c r="C13" s="40" t="s">
        <v>525</v>
      </c>
    </row>
    <row r="14" spans="1:3" ht="18.75" x14ac:dyDescent="0.25">
      <c r="A14" s="81">
        <v>12</v>
      </c>
      <c r="B14" s="17" t="s">
        <v>10</v>
      </c>
      <c r="C14" s="40" t="s">
        <v>526</v>
      </c>
    </row>
    <row r="15" spans="1:3" ht="18.75" x14ac:dyDescent="0.25">
      <c r="A15" s="81">
        <v>13</v>
      </c>
      <c r="B15" s="17" t="s">
        <v>10</v>
      </c>
      <c r="C15" s="40" t="s">
        <v>527</v>
      </c>
    </row>
    <row r="16" spans="1:3" ht="18.75" x14ac:dyDescent="0.25">
      <c r="A16" s="81">
        <v>14</v>
      </c>
      <c r="B16" s="17" t="s">
        <v>10</v>
      </c>
      <c r="C16" s="40" t="s">
        <v>528</v>
      </c>
    </row>
    <row r="17" spans="1:3" ht="18.75" x14ac:dyDescent="0.25">
      <c r="A17" s="81">
        <v>15</v>
      </c>
      <c r="B17" s="17" t="s">
        <v>10</v>
      </c>
      <c r="C17" s="40" t="s">
        <v>529</v>
      </c>
    </row>
    <row r="18" spans="1:3" ht="18.75" x14ac:dyDescent="0.25">
      <c r="A18" s="81">
        <v>16</v>
      </c>
      <c r="B18" s="17" t="s">
        <v>10</v>
      </c>
      <c r="C18" s="40" t="s">
        <v>530</v>
      </c>
    </row>
    <row r="19" spans="1:3" ht="37.5" x14ac:dyDescent="0.25">
      <c r="A19" s="81">
        <v>17</v>
      </c>
      <c r="B19" s="17" t="s">
        <v>10</v>
      </c>
      <c r="C19" s="40" t="s">
        <v>531</v>
      </c>
    </row>
    <row r="20" spans="1:3" ht="18.75" x14ac:dyDescent="0.25">
      <c r="A20" s="81">
        <v>18</v>
      </c>
      <c r="B20" s="17" t="s">
        <v>10</v>
      </c>
      <c r="C20" s="40" t="s">
        <v>532</v>
      </c>
    </row>
    <row r="21" spans="1:3" ht="37.5" x14ac:dyDescent="0.25">
      <c r="A21" s="81">
        <v>19</v>
      </c>
      <c r="B21" s="17" t="s">
        <v>10</v>
      </c>
      <c r="C21" s="40" t="s">
        <v>533</v>
      </c>
    </row>
    <row r="22" spans="1:3" ht="18.75" x14ac:dyDescent="0.25">
      <c r="A22" s="81">
        <v>20</v>
      </c>
      <c r="B22" s="17" t="s">
        <v>10</v>
      </c>
      <c r="C22" s="40" t="s">
        <v>534</v>
      </c>
    </row>
    <row r="23" spans="1:3" ht="18.75" x14ac:dyDescent="0.25">
      <c r="A23" s="81">
        <v>21</v>
      </c>
      <c r="B23" s="17" t="s">
        <v>10</v>
      </c>
      <c r="C23" s="40" t="s">
        <v>535</v>
      </c>
    </row>
    <row r="24" spans="1:3" ht="18.75" x14ac:dyDescent="0.25">
      <c r="A24" s="81">
        <v>22</v>
      </c>
      <c r="B24" s="17" t="s">
        <v>10</v>
      </c>
      <c r="C24" s="40" t="s">
        <v>536</v>
      </c>
    </row>
    <row r="25" spans="1:3" ht="18.75" x14ac:dyDescent="0.25">
      <c r="A25" s="81">
        <v>23</v>
      </c>
      <c r="B25" s="91" t="s">
        <v>10</v>
      </c>
      <c r="C25" s="92" t="s">
        <v>671</v>
      </c>
    </row>
    <row r="26" spans="1:3" ht="18.75" x14ac:dyDescent="0.25">
      <c r="A26" s="81">
        <v>24</v>
      </c>
      <c r="B26" s="17" t="s">
        <v>10</v>
      </c>
      <c r="C26" s="33" t="s">
        <v>714</v>
      </c>
    </row>
    <row r="27" spans="1:3" ht="18.75" x14ac:dyDescent="0.25">
      <c r="A27" s="81">
        <v>25</v>
      </c>
      <c r="B27" s="17" t="s">
        <v>10</v>
      </c>
      <c r="C27" s="33" t="s">
        <v>715</v>
      </c>
    </row>
    <row r="28" spans="1:3" ht="18.75" x14ac:dyDescent="0.25">
      <c r="A28" s="81">
        <v>26</v>
      </c>
      <c r="B28" s="17" t="s">
        <v>10</v>
      </c>
      <c r="C28" s="33" t="s">
        <v>716</v>
      </c>
    </row>
    <row r="29" spans="1:3" ht="18.75" x14ac:dyDescent="0.25">
      <c r="A29" s="81">
        <v>27</v>
      </c>
      <c r="B29" s="17" t="s">
        <v>10</v>
      </c>
      <c r="C29" s="33" t="s">
        <v>717</v>
      </c>
    </row>
    <row r="30" spans="1:3" ht="18.75" x14ac:dyDescent="0.25">
      <c r="A30" s="81">
        <v>28</v>
      </c>
      <c r="B30" s="17" t="s">
        <v>10</v>
      </c>
      <c r="C30" s="33" t="s">
        <v>718</v>
      </c>
    </row>
    <row r="31" spans="1:3" ht="18.75" x14ac:dyDescent="0.25">
      <c r="A31" s="81">
        <v>29</v>
      </c>
      <c r="B31" s="17" t="s">
        <v>10</v>
      </c>
      <c r="C31" s="33" t="s">
        <v>719</v>
      </c>
    </row>
    <row r="32" spans="1:3" ht="18.75" x14ac:dyDescent="0.25">
      <c r="A32" s="81">
        <v>30</v>
      </c>
      <c r="B32" s="17" t="s">
        <v>10</v>
      </c>
      <c r="C32" s="33" t="s">
        <v>720</v>
      </c>
    </row>
    <row r="33" spans="1:3" ht="18.75" x14ac:dyDescent="0.25">
      <c r="A33" s="81">
        <v>31</v>
      </c>
      <c r="B33" s="17" t="s">
        <v>10</v>
      </c>
      <c r="C33" s="33" t="s">
        <v>721</v>
      </c>
    </row>
    <row r="34" spans="1:3" ht="18.75" x14ac:dyDescent="0.25">
      <c r="A34" s="81">
        <v>32</v>
      </c>
      <c r="B34" s="17" t="s">
        <v>10</v>
      </c>
      <c r="C34" s="40" t="s">
        <v>722</v>
      </c>
    </row>
    <row r="35" spans="1:3" ht="18.75" x14ac:dyDescent="0.25">
      <c r="A35" s="81">
        <v>33</v>
      </c>
      <c r="B35" s="17" t="s">
        <v>10</v>
      </c>
      <c r="C35" s="40" t="s">
        <v>723</v>
      </c>
    </row>
    <row r="36" spans="1:3" ht="18.75" x14ac:dyDescent="0.25">
      <c r="A36" s="81">
        <v>34</v>
      </c>
      <c r="B36" s="17" t="s">
        <v>10</v>
      </c>
      <c r="C36" s="40" t="s">
        <v>724</v>
      </c>
    </row>
    <row r="37" spans="1:3" ht="37.5" x14ac:dyDescent="0.25">
      <c r="A37" s="81">
        <v>35</v>
      </c>
      <c r="B37" s="17" t="s">
        <v>10</v>
      </c>
      <c r="C37" s="40" t="s">
        <v>725</v>
      </c>
    </row>
    <row r="38" spans="1:3" ht="18.75" x14ac:dyDescent="0.25">
      <c r="A38" s="81">
        <v>36</v>
      </c>
      <c r="B38" s="17" t="s">
        <v>10</v>
      </c>
      <c r="C38" s="40" t="s">
        <v>726</v>
      </c>
    </row>
    <row r="39" spans="1:3" ht="18.75" x14ac:dyDescent="0.25">
      <c r="A39" s="81">
        <v>37</v>
      </c>
      <c r="B39" s="17" t="s">
        <v>10</v>
      </c>
      <c r="C39" s="40" t="s">
        <v>727</v>
      </c>
    </row>
    <row r="40" spans="1:3" ht="18.75" x14ac:dyDescent="0.25">
      <c r="A40" s="81">
        <v>38</v>
      </c>
      <c r="B40" s="17" t="s">
        <v>10</v>
      </c>
      <c r="C40" s="40" t="s">
        <v>728</v>
      </c>
    </row>
    <row r="41" spans="1:3" ht="18.75" x14ac:dyDescent="0.25">
      <c r="A41" s="81">
        <v>39</v>
      </c>
      <c r="B41" s="17" t="s">
        <v>10</v>
      </c>
      <c r="C41" s="40" t="s">
        <v>729</v>
      </c>
    </row>
    <row r="42" spans="1:3" ht="18.75" x14ac:dyDescent="0.25">
      <c r="A42" s="81">
        <v>40</v>
      </c>
      <c r="B42" s="17" t="s">
        <v>10</v>
      </c>
      <c r="C42" s="40" t="s">
        <v>730</v>
      </c>
    </row>
    <row r="43" spans="1:3" ht="18.75" x14ac:dyDescent="0.25">
      <c r="A43" s="81">
        <v>41</v>
      </c>
      <c r="B43" s="17" t="s">
        <v>10</v>
      </c>
      <c r="C43" s="40" t="s">
        <v>731</v>
      </c>
    </row>
    <row r="44" spans="1:3" ht="18.75" x14ac:dyDescent="0.25">
      <c r="A44" s="81">
        <v>42</v>
      </c>
      <c r="B44" s="17" t="s">
        <v>10</v>
      </c>
      <c r="C44" s="40" t="s">
        <v>732</v>
      </c>
    </row>
    <row r="45" spans="1:3" ht="18.75" x14ac:dyDescent="0.25">
      <c r="A45" s="81">
        <v>43</v>
      </c>
      <c r="B45" s="17" t="s">
        <v>10</v>
      </c>
      <c r="C45" s="33" t="s">
        <v>733</v>
      </c>
    </row>
    <row r="46" spans="1:3" ht="18.75" x14ac:dyDescent="0.25">
      <c r="A46" s="81">
        <v>44</v>
      </c>
      <c r="B46" s="17" t="s">
        <v>10</v>
      </c>
      <c r="C46" s="40" t="s">
        <v>734</v>
      </c>
    </row>
    <row r="47" spans="1:3" ht="18.75" x14ac:dyDescent="0.25">
      <c r="A47" s="81">
        <v>45</v>
      </c>
      <c r="B47" s="17" t="s">
        <v>10</v>
      </c>
      <c r="C47" s="40" t="s">
        <v>735</v>
      </c>
    </row>
    <row r="48" spans="1:3" ht="18.75" x14ac:dyDescent="0.25">
      <c r="A48" s="23"/>
      <c r="B48" s="82">
        <v>45</v>
      </c>
      <c r="C48" s="84"/>
    </row>
    <row r="49" spans="1:3" ht="18.75" x14ac:dyDescent="0.25">
      <c r="A49" s="81">
        <v>46</v>
      </c>
      <c r="B49" s="17" t="s">
        <v>14</v>
      </c>
      <c r="C49" s="40" t="s">
        <v>537</v>
      </c>
    </row>
    <row r="50" spans="1:3" ht="18.75" x14ac:dyDescent="0.25">
      <c r="A50" s="81">
        <v>47</v>
      </c>
      <c r="B50" s="17" t="s">
        <v>14</v>
      </c>
      <c r="C50" s="40" t="s">
        <v>538</v>
      </c>
    </row>
    <row r="51" spans="1:3" ht="18.75" x14ac:dyDescent="0.25">
      <c r="A51" s="81">
        <v>48</v>
      </c>
      <c r="B51" s="17" t="s">
        <v>14</v>
      </c>
      <c r="C51" s="40" t="s">
        <v>539</v>
      </c>
    </row>
    <row r="52" spans="1:3" ht="18.75" x14ac:dyDescent="0.25">
      <c r="A52" s="81">
        <v>49</v>
      </c>
      <c r="B52" s="17" t="s">
        <v>14</v>
      </c>
      <c r="C52" s="40" t="s">
        <v>540</v>
      </c>
    </row>
    <row r="53" spans="1:3" ht="18.75" x14ac:dyDescent="0.25">
      <c r="A53" s="81">
        <v>50</v>
      </c>
      <c r="B53" s="17" t="s">
        <v>14</v>
      </c>
      <c r="C53" s="40" t="s">
        <v>541</v>
      </c>
    </row>
    <row r="54" spans="1:3" ht="18.75" x14ac:dyDescent="0.25">
      <c r="A54" s="81">
        <v>51</v>
      </c>
      <c r="B54" s="17" t="s">
        <v>14</v>
      </c>
      <c r="C54" s="40" t="s">
        <v>542</v>
      </c>
    </row>
    <row r="55" spans="1:3" ht="18.75" x14ac:dyDescent="0.25">
      <c r="A55" s="81">
        <v>52</v>
      </c>
      <c r="B55" s="91" t="s">
        <v>14</v>
      </c>
      <c r="C55" s="93" t="s">
        <v>672</v>
      </c>
    </row>
    <row r="56" spans="1:3" ht="18.75" x14ac:dyDescent="0.25">
      <c r="A56" s="81">
        <v>53</v>
      </c>
      <c r="B56" s="17" t="s">
        <v>14</v>
      </c>
      <c r="C56" s="33" t="s">
        <v>736</v>
      </c>
    </row>
    <row r="57" spans="1:3" ht="18.75" x14ac:dyDescent="0.25">
      <c r="A57" s="81">
        <v>54</v>
      </c>
      <c r="B57" s="17" t="s">
        <v>14</v>
      </c>
      <c r="C57" s="33" t="s">
        <v>737</v>
      </c>
    </row>
    <row r="58" spans="1:3" ht="18.75" x14ac:dyDescent="0.25">
      <c r="A58" s="81">
        <v>55</v>
      </c>
      <c r="B58" s="17" t="s">
        <v>14</v>
      </c>
      <c r="C58" s="33" t="s">
        <v>738</v>
      </c>
    </row>
    <row r="59" spans="1:3" ht="18.75" x14ac:dyDescent="0.25">
      <c r="A59" s="81">
        <v>56</v>
      </c>
      <c r="B59" s="17" t="s">
        <v>14</v>
      </c>
      <c r="C59" s="33" t="s">
        <v>739</v>
      </c>
    </row>
    <row r="60" spans="1:3" ht="18.75" x14ac:dyDescent="0.25">
      <c r="A60" s="23"/>
      <c r="B60" s="82">
        <v>11</v>
      </c>
      <c r="C60" s="84"/>
    </row>
    <row r="61" spans="1:3" ht="18.75" x14ac:dyDescent="0.25">
      <c r="A61" s="81">
        <v>57</v>
      </c>
      <c r="B61" s="16" t="s">
        <v>15</v>
      </c>
      <c r="C61" s="40" t="s">
        <v>543</v>
      </c>
    </row>
    <row r="62" spans="1:3" ht="18.75" x14ac:dyDescent="0.25">
      <c r="A62" s="81">
        <v>58</v>
      </c>
      <c r="B62" s="16" t="s">
        <v>15</v>
      </c>
      <c r="C62" s="40" t="s">
        <v>544</v>
      </c>
    </row>
    <row r="63" spans="1:3" ht="18.75" x14ac:dyDescent="0.25">
      <c r="A63" s="81">
        <v>59</v>
      </c>
      <c r="B63" s="16" t="s">
        <v>15</v>
      </c>
      <c r="C63" s="40" t="s">
        <v>545</v>
      </c>
    </row>
    <row r="64" spans="1:3" ht="18.75" x14ac:dyDescent="0.25">
      <c r="A64" s="81">
        <v>60</v>
      </c>
      <c r="B64" s="16" t="s">
        <v>15</v>
      </c>
      <c r="C64" s="40" t="s">
        <v>546</v>
      </c>
    </row>
    <row r="65" spans="1:3" ht="18.75" x14ac:dyDescent="0.25">
      <c r="A65" s="81">
        <v>61</v>
      </c>
      <c r="B65" s="16" t="s">
        <v>15</v>
      </c>
      <c r="C65" s="40" t="s">
        <v>547</v>
      </c>
    </row>
    <row r="66" spans="1:3" ht="18.75" x14ac:dyDescent="0.25">
      <c r="A66" s="81">
        <v>62</v>
      </c>
      <c r="B66" s="16" t="s">
        <v>15</v>
      </c>
      <c r="C66" s="40" t="s">
        <v>548</v>
      </c>
    </row>
    <row r="67" spans="1:3" ht="18.75" x14ac:dyDescent="0.25">
      <c r="A67" s="81">
        <v>63</v>
      </c>
      <c r="B67" s="16" t="s">
        <v>15</v>
      </c>
      <c r="C67" s="16" t="s">
        <v>673</v>
      </c>
    </row>
    <row r="68" spans="1:3" ht="18.75" x14ac:dyDescent="0.25">
      <c r="A68" s="81">
        <v>64</v>
      </c>
      <c r="B68" s="81" t="s">
        <v>15</v>
      </c>
      <c r="C68" s="85" t="s">
        <v>798</v>
      </c>
    </row>
    <row r="69" spans="1:3" ht="18.75" x14ac:dyDescent="0.25">
      <c r="A69" s="23"/>
      <c r="B69" s="27">
        <v>7</v>
      </c>
      <c r="C69" s="27"/>
    </row>
    <row r="70" spans="1:3" ht="18.75" x14ac:dyDescent="0.25">
      <c r="A70" s="81">
        <v>65</v>
      </c>
      <c r="B70" s="16" t="s">
        <v>16</v>
      </c>
      <c r="C70" s="40" t="s">
        <v>674</v>
      </c>
    </row>
    <row r="71" spans="1:3" ht="18.75" x14ac:dyDescent="0.25">
      <c r="A71" s="11"/>
      <c r="B71" s="82">
        <v>1</v>
      </c>
      <c r="C71" s="84">
        <v>1</v>
      </c>
    </row>
    <row r="72" spans="1:3" ht="18.75" x14ac:dyDescent="0.25">
      <c r="A72" s="81">
        <v>66</v>
      </c>
      <c r="B72" s="17" t="s">
        <v>17</v>
      </c>
      <c r="C72" s="40" t="s">
        <v>549</v>
      </c>
    </row>
    <row r="73" spans="1:3" ht="18.75" x14ac:dyDescent="0.25">
      <c r="A73" s="81">
        <v>67</v>
      </c>
      <c r="B73" s="17" t="s">
        <v>17</v>
      </c>
      <c r="C73" s="40" t="s">
        <v>550</v>
      </c>
    </row>
    <row r="74" spans="1:3" ht="18.75" x14ac:dyDescent="0.25">
      <c r="A74" s="81">
        <v>68</v>
      </c>
      <c r="B74" s="17" t="s">
        <v>17</v>
      </c>
      <c r="C74" s="40" t="s">
        <v>551</v>
      </c>
    </row>
    <row r="75" spans="1:3" ht="18.75" x14ac:dyDescent="0.25">
      <c r="A75" s="81">
        <v>69</v>
      </c>
      <c r="B75" s="17" t="s">
        <v>17</v>
      </c>
      <c r="C75" s="40" t="s">
        <v>552</v>
      </c>
    </row>
    <row r="76" spans="1:3" ht="18.75" x14ac:dyDescent="0.25">
      <c r="A76" s="81">
        <v>70</v>
      </c>
      <c r="B76" s="17" t="s">
        <v>17</v>
      </c>
      <c r="C76" s="40" t="s">
        <v>553</v>
      </c>
    </row>
    <row r="77" spans="1:3" ht="18.75" x14ac:dyDescent="0.25">
      <c r="A77" s="81">
        <v>71</v>
      </c>
      <c r="B77" s="17" t="s">
        <v>17</v>
      </c>
      <c r="C77" s="40" t="s">
        <v>554</v>
      </c>
    </row>
    <row r="78" spans="1:3" ht="18.75" x14ac:dyDescent="0.25">
      <c r="A78" s="81">
        <v>72</v>
      </c>
      <c r="B78" s="17" t="s">
        <v>17</v>
      </c>
      <c r="C78" s="40" t="s">
        <v>555</v>
      </c>
    </row>
    <row r="79" spans="1:3" ht="18.75" x14ac:dyDescent="0.25">
      <c r="A79" s="81">
        <v>73</v>
      </c>
      <c r="B79" s="17" t="s">
        <v>17</v>
      </c>
      <c r="C79" s="40" t="s">
        <v>556</v>
      </c>
    </row>
    <row r="80" spans="1:3" ht="18.75" x14ac:dyDescent="0.25">
      <c r="A80" s="81">
        <v>74</v>
      </c>
      <c r="B80" s="17" t="s">
        <v>17</v>
      </c>
      <c r="C80" s="40" t="s">
        <v>557</v>
      </c>
    </row>
    <row r="81" spans="1:3" ht="18.75" x14ac:dyDescent="0.25">
      <c r="A81" s="81">
        <v>75</v>
      </c>
      <c r="B81" s="17" t="s">
        <v>17</v>
      </c>
      <c r="C81" s="40" t="s">
        <v>558</v>
      </c>
    </row>
    <row r="82" spans="1:3" ht="18.75" x14ac:dyDescent="0.25">
      <c r="A82" s="81">
        <v>76</v>
      </c>
      <c r="B82" s="17" t="s">
        <v>17</v>
      </c>
      <c r="C82" s="40" t="s">
        <v>559</v>
      </c>
    </row>
    <row r="83" spans="1:3" ht="18.75" x14ac:dyDescent="0.25">
      <c r="A83" s="81">
        <v>77</v>
      </c>
      <c r="B83" s="17" t="s">
        <v>17</v>
      </c>
      <c r="C83" s="40" t="s">
        <v>560</v>
      </c>
    </row>
    <row r="84" spans="1:3" ht="18.75" x14ac:dyDescent="0.25">
      <c r="A84" s="81">
        <v>78</v>
      </c>
      <c r="B84" s="17" t="s">
        <v>17</v>
      </c>
      <c r="C84" s="40" t="s">
        <v>561</v>
      </c>
    </row>
    <row r="85" spans="1:3" ht="18.75" x14ac:dyDescent="0.25">
      <c r="A85" s="81">
        <v>79</v>
      </c>
      <c r="B85" s="17" t="s">
        <v>17</v>
      </c>
      <c r="C85" s="40" t="s">
        <v>562</v>
      </c>
    </row>
    <row r="86" spans="1:3" ht="18.75" x14ac:dyDescent="0.25">
      <c r="A86" s="81">
        <v>80</v>
      </c>
      <c r="B86" s="17" t="s">
        <v>17</v>
      </c>
      <c r="C86" s="33" t="s">
        <v>675</v>
      </c>
    </row>
    <row r="87" spans="1:3" ht="18.75" x14ac:dyDescent="0.25">
      <c r="A87" s="81">
        <v>81</v>
      </c>
      <c r="B87" s="17" t="s">
        <v>17</v>
      </c>
      <c r="C87" s="33" t="s">
        <v>740</v>
      </c>
    </row>
    <row r="88" spans="1:3" ht="18.75" x14ac:dyDescent="0.25">
      <c r="A88" s="81">
        <v>82</v>
      </c>
      <c r="B88" s="17" t="s">
        <v>17</v>
      </c>
      <c r="C88" s="33" t="s">
        <v>741</v>
      </c>
    </row>
    <row r="89" spans="1:3" ht="18.75" x14ac:dyDescent="0.25">
      <c r="A89" s="81">
        <v>83</v>
      </c>
      <c r="B89" s="17" t="s">
        <v>17</v>
      </c>
      <c r="C89" s="33" t="s">
        <v>742</v>
      </c>
    </row>
    <row r="90" spans="1:3" ht="18.75" x14ac:dyDescent="0.25">
      <c r="A90" s="81">
        <v>84</v>
      </c>
      <c r="B90" s="17" t="s">
        <v>17</v>
      </c>
      <c r="C90" s="33" t="s">
        <v>743</v>
      </c>
    </row>
    <row r="91" spans="1:3" ht="18.75" x14ac:dyDescent="0.25">
      <c r="A91" s="81">
        <v>85</v>
      </c>
      <c r="B91" s="17" t="s">
        <v>17</v>
      </c>
      <c r="C91" s="33" t="s">
        <v>744</v>
      </c>
    </row>
    <row r="92" spans="1:3" ht="18.75" x14ac:dyDescent="0.25">
      <c r="A92" s="81">
        <v>86</v>
      </c>
      <c r="B92" s="17" t="s">
        <v>17</v>
      </c>
      <c r="C92" s="33" t="s">
        <v>745</v>
      </c>
    </row>
    <row r="93" spans="1:3" ht="18.75" x14ac:dyDescent="0.25">
      <c r="A93" s="81">
        <v>87</v>
      </c>
      <c r="B93" s="17" t="s">
        <v>17</v>
      </c>
      <c r="C93" s="33" t="s">
        <v>746</v>
      </c>
    </row>
    <row r="94" spans="1:3" ht="18.75" x14ac:dyDescent="0.25">
      <c r="A94" s="81">
        <v>88</v>
      </c>
      <c r="B94" s="17" t="s">
        <v>17</v>
      </c>
      <c r="C94" s="33" t="s">
        <v>747</v>
      </c>
    </row>
    <row r="95" spans="1:3" ht="18.75" x14ac:dyDescent="0.25">
      <c r="A95" s="81">
        <v>89</v>
      </c>
      <c r="B95" s="17" t="s">
        <v>17</v>
      </c>
      <c r="C95" s="33" t="s">
        <v>748</v>
      </c>
    </row>
    <row r="96" spans="1:3" ht="18.75" x14ac:dyDescent="0.25">
      <c r="A96" s="81">
        <v>90</v>
      </c>
      <c r="B96" s="17" t="s">
        <v>17</v>
      </c>
      <c r="C96" s="33" t="s">
        <v>749</v>
      </c>
    </row>
    <row r="97" spans="1:3" ht="18.75" x14ac:dyDescent="0.25">
      <c r="A97" s="81">
        <v>91</v>
      </c>
      <c r="B97" s="17" t="s">
        <v>17</v>
      </c>
      <c r="C97" s="33" t="s">
        <v>750</v>
      </c>
    </row>
    <row r="98" spans="1:3" ht="18.75" x14ac:dyDescent="0.25">
      <c r="A98" s="81">
        <v>92</v>
      </c>
      <c r="B98" s="17" t="s">
        <v>17</v>
      </c>
      <c r="C98" s="33" t="s">
        <v>751</v>
      </c>
    </row>
    <row r="99" spans="1:3" ht="18.75" x14ac:dyDescent="0.25">
      <c r="A99" s="81">
        <v>93</v>
      </c>
      <c r="B99" s="17" t="s">
        <v>17</v>
      </c>
      <c r="C99" s="33" t="s">
        <v>752</v>
      </c>
    </row>
    <row r="100" spans="1:3" ht="18.75" x14ac:dyDescent="0.25">
      <c r="A100" s="81">
        <v>94</v>
      </c>
      <c r="B100" s="17" t="s">
        <v>17</v>
      </c>
      <c r="C100" s="33" t="s">
        <v>753</v>
      </c>
    </row>
    <row r="101" spans="1:3" ht="18.75" x14ac:dyDescent="0.25">
      <c r="A101" s="81">
        <v>95</v>
      </c>
      <c r="B101" s="17" t="s">
        <v>17</v>
      </c>
      <c r="C101" s="33" t="s">
        <v>754</v>
      </c>
    </row>
    <row r="102" spans="1:3" ht="18.75" x14ac:dyDescent="0.25">
      <c r="A102" s="81">
        <v>96</v>
      </c>
      <c r="B102" s="17" t="s">
        <v>17</v>
      </c>
      <c r="C102" s="33" t="s">
        <v>755</v>
      </c>
    </row>
    <row r="103" spans="1:3" ht="18.75" x14ac:dyDescent="0.25">
      <c r="A103" s="81">
        <v>97</v>
      </c>
      <c r="B103" s="17" t="s">
        <v>17</v>
      </c>
      <c r="C103" s="33" t="s">
        <v>756</v>
      </c>
    </row>
    <row r="104" spans="1:3" ht="18.75" x14ac:dyDescent="0.25">
      <c r="A104" s="81">
        <v>98</v>
      </c>
      <c r="B104" s="17" t="s">
        <v>17</v>
      </c>
      <c r="C104" s="33" t="s">
        <v>757</v>
      </c>
    </row>
    <row r="105" spans="1:3" ht="18.75" x14ac:dyDescent="0.25">
      <c r="A105" s="81">
        <v>99</v>
      </c>
      <c r="B105" s="17" t="s">
        <v>17</v>
      </c>
      <c r="C105" s="33" t="s">
        <v>758</v>
      </c>
    </row>
    <row r="106" spans="1:3" ht="18.75" x14ac:dyDescent="0.25">
      <c r="A106" s="81">
        <v>100</v>
      </c>
      <c r="B106" s="17" t="s">
        <v>17</v>
      </c>
      <c r="C106" s="33" t="s">
        <v>759</v>
      </c>
    </row>
    <row r="107" spans="1:3" ht="18.75" x14ac:dyDescent="0.25">
      <c r="A107" s="81">
        <v>101</v>
      </c>
      <c r="B107" s="17" t="s">
        <v>17</v>
      </c>
      <c r="C107" s="33" t="s">
        <v>760</v>
      </c>
    </row>
    <row r="108" spans="1:3" ht="18.75" x14ac:dyDescent="0.25">
      <c r="A108" s="81">
        <v>102</v>
      </c>
      <c r="B108" s="17" t="s">
        <v>17</v>
      </c>
      <c r="C108" s="33" t="s">
        <v>761</v>
      </c>
    </row>
    <row r="109" spans="1:3" ht="18.75" x14ac:dyDescent="0.25">
      <c r="A109" s="81">
        <v>103</v>
      </c>
      <c r="B109" s="17" t="s">
        <v>17</v>
      </c>
      <c r="C109" s="33" t="s">
        <v>762</v>
      </c>
    </row>
    <row r="110" spans="1:3" ht="18.75" x14ac:dyDescent="0.25">
      <c r="A110" s="81">
        <v>104</v>
      </c>
      <c r="B110" s="17" t="s">
        <v>17</v>
      </c>
      <c r="C110" s="33" t="s">
        <v>763</v>
      </c>
    </row>
    <row r="111" spans="1:3" ht="18.75" x14ac:dyDescent="0.25">
      <c r="A111" s="81">
        <v>105</v>
      </c>
      <c r="B111" s="17" t="s">
        <v>17</v>
      </c>
      <c r="C111" s="33" t="s">
        <v>799</v>
      </c>
    </row>
    <row r="112" spans="1:3" ht="18.75" x14ac:dyDescent="0.25">
      <c r="A112" s="11"/>
      <c r="B112" s="82">
        <v>40</v>
      </c>
      <c r="C112" s="84">
        <v>24</v>
      </c>
    </row>
    <row r="113" spans="1:3" ht="18.75" x14ac:dyDescent="0.25">
      <c r="A113" s="81">
        <v>106</v>
      </c>
      <c r="B113" s="16" t="s">
        <v>18</v>
      </c>
      <c r="C113" s="33" t="s">
        <v>563</v>
      </c>
    </row>
    <row r="114" spans="1:3" ht="18.75" x14ac:dyDescent="0.25">
      <c r="A114" s="81">
        <v>107</v>
      </c>
      <c r="B114" s="16" t="s">
        <v>18</v>
      </c>
      <c r="C114" s="33" t="s">
        <v>564</v>
      </c>
    </row>
    <row r="115" spans="1:3" ht="18.75" x14ac:dyDescent="0.25">
      <c r="A115" s="81">
        <v>108</v>
      </c>
      <c r="B115" s="16" t="s">
        <v>18</v>
      </c>
      <c r="C115" s="33" t="s">
        <v>565</v>
      </c>
    </row>
    <row r="116" spans="1:3" ht="18.75" x14ac:dyDescent="0.25">
      <c r="A116" s="81">
        <v>109</v>
      </c>
      <c r="B116" s="16" t="s">
        <v>18</v>
      </c>
      <c r="C116" s="33" t="s">
        <v>566</v>
      </c>
    </row>
    <row r="117" spans="1:3" ht="18.75" x14ac:dyDescent="0.25">
      <c r="A117" s="81">
        <v>110</v>
      </c>
      <c r="B117" s="16" t="s">
        <v>18</v>
      </c>
      <c r="C117" s="33" t="s">
        <v>567</v>
      </c>
    </row>
    <row r="118" spans="1:3" ht="18.75" x14ac:dyDescent="0.25">
      <c r="A118" s="81">
        <v>111</v>
      </c>
      <c r="B118" s="16" t="s">
        <v>18</v>
      </c>
      <c r="C118" s="33" t="s">
        <v>568</v>
      </c>
    </row>
    <row r="119" spans="1:3" ht="18.75" x14ac:dyDescent="0.25">
      <c r="A119" s="81">
        <v>112</v>
      </c>
      <c r="B119" s="16" t="s">
        <v>18</v>
      </c>
      <c r="C119" s="33" t="s">
        <v>569</v>
      </c>
    </row>
    <row r="120" spans="1:3" ht="18.75" x14ac:dyDescent="0.25">
      <c r="A120" s="11"/>
      <c r="B120" s="27">
        <v>7</v>
      </c>
      <c r="C120" s="12"/>
    </row>
    <row r="121" spans="1:3" ht="18.75" x14ac:dyDescent="0.25">
      <c r="A121" s="81">
        <v>113</v>
      </c>
      <c r="B121" s="16" t="s">
        <v>19</v>
      </c>
      <c r="C121" s="33" t="s">
        <v>570</v>
      </c>
    </row>
    <row r="122" spans="1:3" ht="18.75" x14ac:dyDescent="0.25">
      <c r="A122" s="81">
        <v>114</v>
      </c>
      <c r="B122" s="16" t="s">
        <v>19</v>
      </c>
      <c r="C122" s="33" t="s">
        <v>571</v>
      </c>
    </row>
    <row r="123" spans="1:3" ht="18.75" x14ac:dyDescent="0.25">
      <c r="A123" s="81">
        <v>115</v>
      </c>
      <c r="B123" s="16" t="s">
        <v>19</v>
      </c>
      <c r="C123" s="33" t="s">
        <v>572</v>
      </c>
    </row>
    <row r="124" spans="1:3" ht="37.5" x14ac:dyDescent="0.25">
      <c r="A124" s="81">
        <v>116</v>
      </c>
      <c r="B124" s="16" t="s">
        <v>19</v>
      </c>
      <c r="C124" s="33" t="s">
        <v>573</v>
      </c>
    </row>
    <row r="125" spans="1:3" ht="18.75" x14ac:dyDescent="0.25">
      <c r="A125" s="81">
        <v>117</v>
      </c>
      <c r="B125" s="16" t="s">
        <v>19</v>
      </c>
      <c r="C125" s="33" t="s">
        <v>574</v>
      </c>
    </row>
    <row r="126" spans="1:3" ht="18.75" x14ac:dyDescent="0.25">
      <c r="A126" s="81">
        <v>118</v>
      </c>
      <c r="B126" s="16" t="s">
        <v>19</v>
      </c>
      <c r="C126" s="33" t="s">
        <v>575</v>
      </c>
    </row>
    <row r="127" spans="1:3" ht="18.75" x14ac:dyDescent="0.25">
      <c r="A127" s="81">
        <v>119</v>
      </c>
      <c r="B127" s="16" t="s">
        <v>19</v>
      </c>
      <c r="C127" s="33" t="s">
        <v>576</v>
      </c>
    </row>
    <row r="128" spans="1:3" ht="18.75" x14ac:dyDescent="0.25">
      <c r="A128" s="81">
        <v>120</v>
      </c>
      <c r="B128" s="16" t="s">
        <v>19</v>
      </c>
      <c r="C128" s="33" t="s">
        <v>577</v>
      </c>
    </row>
    <row r="129" spans="1:3" ht="18.75" x14ac:dyDescent="0.25">
      <c r="A129" s="81">
        <v>121</v>
      </c>
      <c r="B129" s="16" t="s">
        <v>19</v>
      </c>
      <c r="C129" s="33" t="s">
        <v>578</v>
      </c>
    </row>
    <row r="130" spans="1:3" ht="37.5" x14ac:dyDescent="0.25">
      <c r="A130" s="81">
        <v>122</v>
      </c>
      <c r="B130" s="16" t="s">
        <v>19</v>
      </c>
      <c r="C130" s="33" t="s">
        <v>579</v>
      </c>
    </row>
    <row r="131" spans="1:3" ht="18.75" x14ac:dyDescent="0.25">
      <c r="A131" s="81">
        <v>123</v>
      </c>
      <c r="B131" s="16" t="s">
        <v>19</v>
      </c>
      <c r="C131" s="33" t="s">
        <v>580</v>
      </c>
    </row>
    <row r="132" spans="1:3" ht="37.5" x14ac:dyDescent="0.25">
      <c r="A132" s="81">
        <v>124</v>
      </c>
      <c r="B132" s="17" t="s">
        <v>19</v>
      </c>
      <c r="C132" s="83" t="s">
        <v>764</v>
      </c>
    </row>
    <row r="133" spans="1:3" ht="18.75" x14ac:dyDescent="0.25">
      <c r="A133" s="81">
        <v>125</v>
      </c>
      <c r="B133" s="17" t="s">
        <v>19</v>
      </c>
      <c r="C133" s="81" t="s">
        <v>765</v>
      </c>
    </row>
    <row r="134" spans="1:3" ht="18.75" x14ac:dyDescent="0.25">
      <c r="A134" s="81">
        <v>126</v>
      </c>
      <c r="B134" s="17" t="s">
        <v>19</v>
      </c>
      <c r="C134" s="81" t="s">
        <v>30</v>
      </c>
    </row>
    <row r="135" spans="1:3" ht="18.75" x14ac:dyDescent="0.25">
      <c r="A135" s="81">
        <v>127</v>
      </c>
      <c r="B135" s="17" t="s">
        <v>19</v>
      </c>
      <c r="C135" s="81" t="s">
        <v>766</v>
      </c>
    </row>
    <row r="136" spans="1:3" ht="18.75" x14ac:dyDescent="0.25">
      <c r="A136" s="81">
        <v>128</v>
      </c>
      <c r="B136" s="17" t="s">
        <v>19</v>
      </c>
      <c r="C136" s="81" t="s">
        <v>767</v>
      </c>
    </row>
    <row r="137" spans="1:3" ht="18.75" x14ac:dyDescent="0.25">
      <c r="A137" s="11"/>
      <c r="B137" s="27">
        <v>16</v>
      </c>
      <c r="C137" s="12"/>
    </row>
    <row r="138" spans="1:3" ht="18.75" x14ac:dyDescent="0.25">
      <c r="A138" s="81">
        <v>129</v>
      </c>
      <c r="B138" s="81" t="s">
        <v>29</v>
      </c>
      <c r="C138" s="81" t="s">
        <v>581</v>
      </c>
    </row>
    <row r="139" spans="1:3" ht="18.75" x14ac:dyDescent="0.25">
      <c r="A139" s="81">
        <v>130</v>
      </c>
      <c r="B139" s="81" t="s">
        <v>29</v>
      </c>
      <c r="C139" s="81" t="s">
        <v>582</v>
      </c>
    </row>
    <row r="140" spans="1:3" ht="18.75" x14ac:dyDescent="0.25">
      <c r="A140" s="81">
        <v>131</v>
      </c>
      <c r="B140" s="85" t="s">
        <v>20</v>
      </c>
      <c r="C140" s="18" t="s">
        <v>676</v>
      </c>
    </row>
    <row r="141" spans="1:3" ht="18.75" x14ac:dyDescent="0.25">
      <c r="A141" s="81">
        <v>132</v>
      </c>
      <c r="B141" s="85" t="s">
        <v>20</v>
      </c>
      <c r="C141" s="18" t="s">
        <v>677</v>
      </c>
    </row>
    <row r="142" spans="1:3" ht="18.75" x14ac:dyDescent="0.25">
      <c r="A142" s="81">
        <v>133</v>
      </c>
      <c r="B142" s="85" t="s">
        <v>20</v>
      </c>
      <c r="C142" s="18" t="s">
        <v>678</v>
      </c>
    </row>
    <row r="143" spans="1:3" ht="18.75" x14ac:dyDescent="0.25">
      <c r="A143" s="81">
        <v>134</v>
      </c>
      <c r="B143" s="85" t="s">
        <v>20</v>
      </c>
      <c r="C143" s="18" t="s">
        <v>679</v>
      </c>
    </row>
    <row r="144" spans="1:3" ht="18.75" x14ac:dyDescent="0.25">
      <c r="A144" s="11"/>
      <c r="B144" s="27">
        <v>6</v>
      </c>
      <c r="C144" s="28"/>
    </row>
    <row r="145" spans="1:3" ht="18.75" x14ac:dyDescent="0.25">
      <c r="A145" s="81">
        <v>135</v>
      </c>
      <c r="B145" s="17" t="s">
        <v>21</v>
      </c>
      <c r="C145" s="33" t="s">
        <v>583</v>
      </c>
    </row>
    <row r="146" spans="1:3" ht="18.75" x14ac:dyDescent="0.25">
      <c r="A146" s="81">
        <v>136</v>
      </c>
      <c r="B146" s="17" t="s">
        <v>21</v>
      </c>
      <c r="C146" s="33" t="s">
        <v>584</v>
      </c>
    </row>
    <row r="147" spans="1:3" ht="18.75" x14ac:dyDescent="0.25">
      <c r="A147" s="81">
        <v>137</v>
      </c>
      <c r="B147" s="17" t="s">
        <v>21</v>
      </c>
      <c r="C147" s="33" t="s">
        <v>585</v>
      </c>
    </row>
    <row r="148" spans="1:3" ht="18.75" x14ac:dyDescent="0.25">
      <c r="A148" s="81">
        <v>138</v>
      </c>
      <c r="B148" s="17" t="s">
        <v>21</v>
      </c>
      <c r="C148" s="33" t="s">
        <v>586</v>
      </c>
    </row>
    <row r="149" spans="1:3" ht="18.75" x14ac:dyDescent="0.25">
      <c r="A149" s="81">
        <v>139</v>
      </c>
      <c r="B149" s="17" t="s">
        <v>21</v>
      </c>
      <c r="C149" s="33" t="s">
        <v>680</v>
      </c>
    </row>
    <row r="150" spans="1:3" ht="18.75" x14ac:dyDescent="0.25">
      <c r="A150" s="81">
        <v>140</v>
      </c>
      <c r="B150" s="17" t="s">
        <v>21</v>
      </c>
      <c r="C150" s="33" t="s">
        <v>681</v>
      </c>
    </row>
    <row r="151" spans="1:3" ht="18.75" x14ac:dyDescent="0.25">
      <c r="A151" s="81">
        <v>141</v>
      </c>
      <c r="B151" s="17" t="s">
        <v>21</v>
      </c>
      <c r="C151" s="33" t="s">
        <v>682</v>
      </c>
    </row>
    <row r="152" spans="1:3" ht="18.75" x14ac:dyDescent="0.25">
      <c r="A152" s="81">
        <v>142</v>
      </c>
      <c r="B152" s="17" t="s">
        <v>21</v>
      </c>
      <c r="C152" s="33" t="s">
        <v>683</v>
      </c>
    </row>
    <row r="153" spans="1:3" ht="18.75" x14ac:dyDescent="0.25">
      <c r="A153" s="81">
        <v>143</v>
      </c>
      <c r="B153" s="17" t="s">
        <v>21</v>
      </c>
      <c r="C153" s="33" t="s">
        <v>684</v>
      </c>
    </row>
    <row r="154" spans="1:3" ht="18.75" x14ac:dyDescent="0.25">
      <c r="A154" s="81">
        <v>144</v>
      </c>
      <c r="B154" s="17" t="s">
        <v>21</v>
      </c>
      <c r="C154" s="33" t="s">
        <v>685</v>
      </c>
    </row>
    <row r="155" spans="1:3" ht="18.75" x14ac:dyDescent="0.25">
      <c r="A155" s="81">
        <v>145</v>
      </c>
      <c r="B155" s="17" t="s">
        <v>21</v>
      </c>
      <c r="C155" s="33" t="s">
        <v>686</v>
      </c>
    </row>
    <row r="156" spans="1:3" ht="18.75" x14ac:dyDescent="0.25">
      <c r="A156" s="81">
        <v>146</v>
      </c>
      <c r="B156" s="17" t="s">
        <v>21</v>
      </c>
      <c r="C156" s="33" t="s">
        <v>768</v>
      </c>
    </row>
    <row r="157" spans="1:3" ht="18.75" x14ac:dyDescent="0.25">
      <c r="A157" s="81">
        <v>147</v>
      </c>
      <c r="B157" s="17" t="s">
        <v>21</v>
      </c>
      <c r="C157" s="33" t="s">
        <v>769</v>
      </c>
    </row>
    <row r="158" spans="1:3" ht="18.75" x14ac:dyDescent="0.25">
      <c r="A158" s="81">
        <v>148</v>
      </c>
      <c r="B158" s="17" t="s">
        <v>21</v>
      </c>
      <c r="C158" s="33" t="s">
        <v>770</v>
      </c>
    </row>
    <row r="159" spans="1:3" ht="18.75" x14ac:dyDescent="0.25">
      <c r="A159" s="81">
        <v>149</v>
      </c>
      <c r="B159" s="17" t="s">
        <v>21</v>
      </c>
      <c r="C159" s="33" t="s">
        <v>771</v>
      </c>
    </row>
    <row r="160" spans="1:3" ht="18.75" x14ac:dyDescent="0.25">
      <c r="A160" s="81">
        <v>150</v>
      </c>
      <c r="B160" s="17" t="s">
        <v>21</v>
      </c>
      <c r="C160" s="33" t="s">
        <v>772</v>
      </c>
    </row>
    <row r="161" spans="1:3" ht="18.75" x14ac:dyDescent="0.25">
      <c r="A161" s="81">
        <v>151</v>
      </c>
      <c r="B161" s="17" t="s">
        <v>21</v>
      </c>
      <c r="C161" s="33" t="s">
        <v>773</v>
      </c>
    </row>
    <row r="162" spans="1:3" ht="18.75" x14ac:dyDescent="0.25">
      <c r="A162" s="81">
        <v>152</v>
      </c>
      <c r="B162" s="17" t="s">
        <v>21</v>
      </c>
      <c r="C162" s="33" t="s">
        <v>774</v>
      </c>
    </row>
    <row r="163" spans="1:3" ht="18.75" x14ac:dyDescent="0.25">
      <c r="A163" s="81">
        <v>153</v>
      </c>
      <c r="B163" s="17" t="s">
        <v>21</v>
      </c>
      <c r="C163" s="33" t="s">
        <v>775</v>
      </c>
    </row>
    <row r="164" spans="1:3" ht="18.75" x14ac:dyDescent="0.25">
      <c r="A164" s="81">
        <v>154</v>
      </c>
      <c r="B164" s="17" t="s">
        <v>21</v>
      </c>
      <c r="C164" s="33" t="s">
        <v>31</v>
      </c>
    </row>
    <row r="165" spans="1:3" ht="18.75" x14ac:dyDescent="0.25">
      <c r="A165" s="81">
        <v>155</v>
      </c>
      <c r="B165" s="17" t="s">
        <v>21</v>
      </c>
      <c r="C165" s="33" t="s">
        <v>776</v>
      </c>
    </row>
    <row r="166" spans="1:3" ht="18.75" x14ac:dyDescent="0.25">
      <c r="A166" s="81">
        <v>156</v>
      </c>
      <c r="B166" s="17" t="s">
        <v>21</v>
      </c>
      <c r="C166" s="33" t="s">
        <v>777</v>
      </c>
    </row>
    <row r="167" spans="1:3" ht="18.75" x14ac:dyDescent="0.25">
      <c r="A167" s="23"/>
      <c r="B167" s="82">
        <v>22</v>
      </c>
      <c r="C167" s="84"/>
    </row>
    <row r="168" spans="1:3" ht="18.75" x14ac:dyDescent="0.25">
      <c r="A168" s="81">
        <v>157</v>
      </c>
      <c r="B168" s="85" t="s">
        <v>22</v>
      </c>
      <c r="C168" s="40" t="s">
        <v>587</v>
      </c>
    </row>
    <row r="169" spans="1:3" ht="18.75" x14ac:dyDescent="0.25">
      <c r="A169" s="81">
        <v>158</v>
      </c>
      <c r="B169" s="85" t="s">
        <v>22</v>
      </c>
      <c r="C169" s="40" t="s">
        <v>588</v>
      </c>
    </row>
    <row r="170" spans="1:3" ht="18.75" x14ac:dyDescent="0.25">
      <c r="A170" s="81">
        <v>159</v>
      </c>
      <c r="B170" s="85" t="s">
        <v>22</v>
      </c>
      <c r="C170" s="40" t="s">
        <v>589</v>
      </c>
    </row>
    <row r="171" spans="1:3" ht="18.75" x14ac:dyDescent="0.25">
      <c r="A171" s="81">
        <v>160</v>
      </c>
      <c r="B171" s="85" t="s">
        <v>22</v>
      </c>
      <c r="C171" s="40" t="s">
        <v>590</v>
      </c>
    </row>
    <row r="172" spans="1:3" ht="18.75" x14ac:dyDescent="0.25">
      <c r="A172" s="81">
        <v>161</v>
      </c>
      <c r="B172" s="85" t="s">
        <v>22</v>
      </c>
      <c r="C172" s="40" t="s">
        <v>591</v>
      </c>
    </row>
    <row r="173" spans="1:3" ht="18.75" x14ac:dyDescent="0.25">
      <c r="A173" s="81">
        <v>162</v>
      </c>
      <c r="B173" s="85" t="s">
        <v>22</v>
      </c>
      <c r="C173" s="40" t="s">
        <v>592</v>
      </c>
    </row>
    <row r="174" spans="1:3" ht="18.75" x14ac:dyDescent="0.25">
      <c r="A174" s="81">
        <v>163</v>
      </c>
      <c r="B174" s="85" t="s">
        <v>22</v>
      </c>
      <c r="C174" s="40" t="s">
        <v>593</v>
      </c>
    </row>
    <row r="175" spans="1:3" ht="18.75" x14ac:dyDescent="0.25">
      <c r="A175" s="81">
        <v>164</v>
      </c>
      <c r="B175" s="85" t="s">
        <v>22</v>
      </c>
      <c r="C175" s="40" t="s">
        <v>594</v>
      </c>
    </row>
    <row r="176" spans="1:3" ht="18.75" x14ac:dyDescent="0.25">
      <c r="A176" s="81">
        <v>165</v>
      </c>
      <c r="B176" s="85" t="s">
        <v>22</v>
      </c>
      <c r="C176" s="40" t="s">
        <v>595</v>
      </c>
    </row>
    <row r="177" spans="1:3" ht="18.75" x14ac:dyDescent="0.25">
      <c r="A177" s="81">
        <v>166</v>
      </c>
      <c r="B177" s="85" t="s">
        <v>22</v>
      </c>
      <c r="C177" s="33" t="s">
        <v>687</v>
      </c>
    </row>
    <row r="178" spans="1:3" ht="18.75" x14ac:dyDescent="0.25">
      <c r="A178" s="81">
        <v>167</v>
      </c>
      <c r="B178" s="85" t="s">
        <v>22</v>
      </c>
      <c r="C178" s="33" t="s">
        <v>688</v>
      </c>
    </row>
    <row r="179" spans="1:3" ht="18.75" x14ac:dyDescent="0.25">
      <c r="A179" s="23"/>
      <c r="B179" s="84">
        <v>11</v>
      </c>
      <c r="C179" s="39"/>
    </row>
    <row r="180" spans="1:3" ht="37.5" x14ac:dyDescent="0.25">
      <c r="A180" s="81">
        <v>168</v>
      </c>
      <c r="B180" s="85" t="s">
        <v>23</v>
      </c>
      <c r="C180" s="33" t="s">
        <v>596</v>
      </c>
    </row>
    <row r="181" spans="1:3" ht="37.5" x14ac:dyDescent="0.25">
      <c r="A181" s="81">
        <v>169</v>
      </c>
      <c r="B181" s="85" t="s">
        <v>23</v>
      </c>
      <c r="C181" s="33" t="s">
        <v>597</v>
      </c>
    </row>
    <row r="182" spans="1:3" ht="18.75" x14ac:dyDescent="0.25">
      <c r="A182" s="81">
        <v>170</v>
      </c>
      <c r="B182" s="85" t="s">
        <v>23</v>
      </c>
      <c r="C182" s="33" t="s">
        <v>598</v>
      </c>
    </row>
    <row r="183" spans="1:3" ht="18.75" x14ac:dyDescent="0.25">
      <c r="A183" s="81">
        <v>171</v>
      </c>
      <c r="B183" s="17" t="s">
        <v>23</v>
      </c>
      <c r="C183" s="33" t="s">
        <v>800</v>
      </c>
    </row>
    <row r="184" spans="1:3" ht="18.75" x14ac:dyDescent="0.25">
      <c r="A184" s="81">
        <v>172</v>
      </c>
      <c r="B184" s="17" t="s">
        <v>23</v>
      </c>
      <c r="C184" s="33" t="s">
        <v>801</v>
      </c>
    </row>
    <row r="185" spans="1:3" ht="18.75" x14ac:dyDescent="0.25">
      <c r="A185" s="23"/>
      <c r="B185" s="84">
        <v>5</v>
      </c>
      <c r="C185" s="84"/>
    </row>
    <row r="186" spans="1:3" ht="18.75" x14ac:dyDescent="0.25">
      <c r="A186" s="81">
        <v>173</v>
      </c>
      <c r="B186" s="18" t="s">
        <v>24</v>
      </c>
      <c r="C186" s="18" t="s">
        <v>599</v>
      </c>
    </row>
    <row r="187" spans="1:3" ht="18.75" x14ac:dyDescent="0.25">
      <c r="A187" s="81">
        <v>174</v>
      </c>
      <c r="B187" s="18" t="s">
        <v>24</v>
      </c>
      <c r="C187" s="18" t="s">
        <v>600</v>
      </c>
    </row>
    <row r="188" spans="1:3" ht="18.75" x14ac:dyDescent="0.25">
      <c r="A188" s="81">
        <v>175</v>
      </c>
      <c r="B188" s="18" t="s">
        <v>24</v>
      </c>
      <c r="C188" s="18" t="s">
        <v>601</v>
      </c>
    </row>
    <row r="189" spans="1:3" ht="18.75" x14ac:dyDescent="0.25">
      <c r="A189" s="81">
        <v>176</v>
      </c>
      <c r="B189" s="18" t="s">
        <v>24</v>
      </c>
      <c r="C189" s="18" t="s">
        <v>602</v>
      </c>
    </row>
    <row r="190" spans="1:3" ht="18.75" x14ac:dyDescent="0.25">
      <c r="A190" s="81">
        <v>177</v>
      </c>
      <c r="B190" s="18" t="s">
        <v>24</v>
      </c>
      <c r="C190" s="18" t="s">
        <v>603</v>
      </c>
    </row>
    <row r="191" spans="1:3" ht="18.75" x14ac:dyDescent="0.25">
      <c r="A191" s="81">
        <v>178</v>
      </c>
      <c r="B191" s="18" t="s">
        <v>24</v>
      </c>
      <c r="C191" s="18" t="s">
        <v>604</v>
      </c>
    </row>
    <row r="192" spans="1:3" ht="18.75" x14ac:dyDescent="0.25">
      <c r="A192" s="81">
        <v>179</v>
      </c>
      <c r="B192" s="18" t="s">
        <v>24</v>
      </c>
      <c r="C192" s="18" t="s">
        <v>605</v>
      </c>
    </row>
    <row r="193" spans="1:3" ht="18.75" x14ac:dyDescent="0.25">
      <c r="A193" s="81">
        <v>180</v>
      </c>
      <c r="B193" s="18" t="s">
        <v>24</v>
      </c>
      <c r="C193" s="18" t="s">
        <v>606</v>
      </c>
    </row>
    <row r="194" spans="1:3" ht="18.75" x14ac:dyDescent="0.25">
      <c r="A194" s="81">
        <v>181</v>
      </c>
      <c r="B194" s="18" t="s">
        <v>24</v>
      </c>
      <c r="C194" s="18" t="s">
        <v>607</v>
      </c>
    </row>
    <row r="195" spans="1:3" ht="18.75" x14ac:dyDescent="0.25">
      <c r="A195" s="81">
        <v>182</v>
      </c>
      <c r="B195" s="18" t="s">
        <v>24</v>
      </c>
      <c r="C195" s="18" t="s">
        <v>608</v>
      </c>
    </row>
    <row r="196" spans="1:3" ht="18.75" x14ac:dyDescent="0.25">
      <c r="A196" s="81">
        <v>183</v>
      </c>
      <c r="B196" s="18" t="s">
        <v>24</v>
      </c>
      <c r="C196" s="18" t="s">
        <v>609</v>
      </c>
    </row>
    <row r="197" spans="1:3" ht="18.75" x14ac:dyDescent="0.25">
      <c r="A197" s="81">
        <v>184</v>
      </c>
      <c r="B197" s="18" t="s">
        <v>24</v>
      </c>
      <c r="C197" s="18" t="s">
        <v>610</v>
      </c>
    </row>
    <row r="198" spans="1:3" ht="18.75" x14ac:dyDescent="0.25">
      <c r="A198" s="81">
        <v>185</v>
      </c>
      <c r="B198" s="18" t="s">
        <v>24</v>
      </c>
      <c r="C198" s="18" t="s">
        <v>611</v>
      </c>
    </row>
    <row r="199" spans="1:3" ht="18.75" x14ac:dyDescent="0.25">
      <c r="A199" s="81">
        <v>186</v>
      </c>
      <c r="B199" s="18" t="s">
        <v>24</v>
      </c>
      <c r="C199" s="18" t="s">
        <v>612</v>
      </c>
    </row>
    <row r="200" spans="1:3" ht="18.75" x14ac:dyDescent="0.25">
      <c r="A200" s="81">
        <v>187</v>
      </c>
      <c r="B200" s="18" t="s">
        <v>24</v>
      </c>
      <c r="C200" s="18" t="s">
        <v>613</v>
      </c>
    </row>
    <row r="201" spans="1:3" ht="18.75" x14ac:dyDescent="0.25">
      <c r="A201" s="81">
        <v>188</v>
      </c>
      <c r="B201" s="18" t="s">
        <v>24</v>
      </c>
      <c r="C201" s="18" t="s">
        <v>614</v>
      </c>
    </row>
    <row r="202" spans="1:3" ht="18.75" x14ac:dyDescent="0.25">
      <c r="A202" s="81">
        <v>189</v>
      </c>
      <c r="B202" s="18" t="s">
        <v>24</v>
      </c>
      <c r="C202" s="18" t="s">
        <v>615</v>
      </c>
    </row>
    <row r="203" spans="1:3" ht="18.75" x14ac:dyDescent="0.25">
      <c r="A203" s="81">
        <v>190</v>
      </c>
      <c r="B203" s="18" t="s">
        <v>24</v>
      </c>
      <c r="C203" s="18" t="s">
        <v>616</v>
      </c>
    </row>
    <row r="204" spans="1:3" ht="18.75" x14ac:dyDescent="0.25">
      <c r="A204" s="81">
        <v>191</v>
      </c>
      <c r="B204" s="18" t="s">
        <v>24</v>
      </c>
      <c r="C204" s="18" t="s">
        <v>617</v>
      </c>
    </row>
    <row r="205" spans="1:3" ht="18.75" x14ac:dyDescent="0.25">
      <c r="A205" s="81">
        <v>192</v>
      </c>
      <c r="B205" s="18" t="s">
        <v>24</v>
      </c>
      <c r="C205" s="18" t="s">
        <v>618</v>
      </c>
    </row>
    <row r="206" spans="1:3" ht="18.75" x14ac:dyDescent="0.25">
      <c r="A206" s="81">
        <v>193</v>
      </c>
      <c r="B206" s="18" t="s">
        <v>24</v>
      </c>
      <c r="C206" s="33" t="s">
        <v>778</v>
      </c>
    </row>
    <row r="207" spans="1:3" ht="18.75" x14ac:dyDescent="0.25">
      <c r="A207" s="81">
        <v>194</v>
      </c>
      <c r="B207" s="18" t="s">
        <v>24</v>
      </c>
      <c r="C207" s="33" t="s">
        <v>779</v>
      </c>
    </row>
    <row r="208" spans="1:3" ht="18.75" x14ac:dyDescent="0.25">
      <c r="A208" s="81">
        <v>195</v>
      </c>
      <c r="B208" s="18" t="s">
        <v>24</v>
      </c>
      <c r="C208" s="33" t="s">
        <v>780</v>
      </c>
    </row>
    <row r="209" spans="1:3" ht="18.75" x14ac:dyDescent="0.25">
      <c r="A209" s="81">
        <v>196</v>
      </c>
      <c r="B209" s="18" t="s">
        <v>24</v>
      </c>
      <c r="C209" s="33" t="s">
        <v>781</v>
      </c>
    </row>
    <row r="210" spans="1:3" ht="18.75" x14ac:dyDescent="0.25">
      <c r="A210" s="81">
        <v>197</v>
      </c>
      <c r="B210" s="18" t="s">
        <v>24</v>
      </c>
      <c r="C210" s="33" t="s">
        <v>782</v>
      </c>
    </row>
    <row r="211" spans="1:3" ht="18.75" x14ac:dyDescent="0.25">
      <c r="A211" s="81">
        <v>198</v>
      </c>
      <c r="B211" s="18" t="s">
        <v>24</v>
      </c>
      <c r="C211" s="33" t="s">
        <v>802</v>
      </c>
    </row>
    <row r="212" spans="1:3" ht="18.75" x14ac:dyDescent="0.25">
      <c r="A212" s="81">
        <v>199</v>
      </c>
      <c r="B212" s="18" t="s">
        <v>24</v>
      </c>
      <c r="C212" s="33" t="s">
        <v>803</v>
      </c>
    </row>
    <row r="213" spans="1:3" ht="18.75" x14ac:dyDescent="0.25">
      <c r="A213" s="81">
        <v>200</v>
      </c>
      <c r="B213" s="18" t="s">
        <v>24</v>
      </c>
      <c r="C213" s="33" t="s">
        <v>804</v>
      </c>
    </row>
    <row r="214" spans="1:3" ht="18.75" x14ac:dyDescent="0.25">
      <c r="A214" s="81">
        <v>201</v>
      </c>
      <c r="B214" s="18" t="s">
        <v>24</v>
      </c>
      <c r="C214" s="33" t="s">
        <v>805</v>
      </c>
    </row>
    <row r="215" spans="1:3" ht="18.75" x14ac:dyDescent="0.25">
      <c r="A215" s="81">
        <v>202</v>
      </c>
      <c r="B215" s="18" t="s">
        <v>24</v>
      </c>
      <c r="C215" s="33" t="s">
        <v>806</v>
      </c>
    </row>
    <row r="216" spans="1:3" ht="18.75" x14ac:dyDescent="0.25">
      <c r="A216" s="11"/>
      <c r="B216" s="82">
        <v>30</v>
      </c>
      <c r="C216" s="84"/>
    </row>
    <row r="217" spans="1:3" ht="18.75" x14ac:dyDescent="0.25">
      <c r="A217" s="81">
        <v>203</v>
      </c>
      <c r="B217" s="18" t="s">
        <v>25</v>
      </c>
      <c r="C217" s="18" t="s">
        <v>619</v>
      </c>
    </row>
    <row r="218" spans="1:3" ht="18.75" x14ac:dyDescent="0.25">
      <c r="A218" s="81">
        <v>204</v>
      </c>
      <c r="B218" s="18" t="s">
        <v>25</v>
      </c>
      <c r="C218" s="18" t="s">
        <v>620</v>
      </c>
    </row>
    <row r="219" spans="1:3" ht="18.75" x14ac:dyDescent="0.25">
      <c r="A219" s="81">
        <v>205</v>
      </c>
      <c r="B219" s="18" t="s">
        <v>25</v>
      </c>
      <c r="C219" s="18" t="s">
        <v>621</v>
      </c>
    </row>
    <row r="220" spans="1:3" ht="18.75" x14ac:dyDescent="0.25">
      <c r="A220" s="81">
        <v>206</v>
      </c>
      <c r="B220" s="18" t="s">
        <v>25</v>
      </c>
      <c r="C220" s="18" t="s">
        <v>622</v>
      </c>
    </row>
    <row r="221" spans="1:3" ht="18.75" x14ac:dyDescent="0.25">
      <c r="A221" s="81">
        <v>207</v>
      </c>
      <c r="B221" s="18" t="s">
        <v>25</v>
      </c>
      <c r="C221" s="18" t="s">
        <v>623</v>
      </c>
    </row>
    <row r="222" spans="1:3" ht="18.75" x14ac:dyDescent="0.25">
      <c r="A222" s="81">
        <v>208</v>
      </c>
      <c r="B222" s="18" t="s">
        <v>25</v>
      </c>
      <c r="C222" s="18" t="s">
        <v>624</v>
      </c>
    </row>
    <row r="223" spans="1:3" ht="18.75" x14ac:dyDescent="0.25">
      <c r="A223" s="81">
        <v>209</v>
      </c>
      <c r="B223" s="16" t="s">
        <v>25</v>
      </c>
      <c r="C223" s="16" t="s">
        <v>689</v>
      </c>
    </row>
    <row r="224" spans="1:3" ht="18.75" x14ac:dyDescent="0.25">
      <c r="A224" s="81">
        <v>210</v>
      </c>
      <c r="B224" s="16" t="s">
        <v>25</v>
      </c>
      <c r="C224" s="16" t="s">
        <v>690</v>
      </c>
    </row>
    <row r="225" spans="1:3" ht="18.75" x14ac:dyDescent="0.25">
      <c r="A225" s="81">
        <v>211</v>
      </c>
      <c r="B225" s="16" t="s">
        <v>25</v>
      </c>
      <c r="C225" s="16" t="s">
        <v>691</v>
      </c>
    </row>
    <row r="226" spans="1:3" ht="18.75" x14ac:dyDescent="0.25">
      <c r="A226" s="81">
        <v>212</v>
      </c>
      <c r="B226" s="16" t="s">
        <v>25</v>
      </c>
      <c r="C226" s="16" t="s">
        <v>692</v>
      </c>
    </row>
    <row r="227" spans="1:3" ht="18.75" x14ac:dyDescent="0.25">
      <c r="A227" s="81">
        <v>213</v>
      </c>
      <c r="B227" s="16" t="s">
        <v>25</v>
      </c>
      <c r="C227" s="16" t="s">
        <v>807</v>
      </c>
    </row>
    <row r="228" spans="1:3" ht="18.75" x14ac:dyDescent="0.25">
      <c r="A228" s="23"/>
      <c r="B228" s="29">
        <v>11</v>
      </c>
      <c r="C228" s="29"/>
    </row>
    <row r="229" spans="1:3" ht="18.75" x14ac:dyDescent="0.25">
      <c r="A229" s="81">
        <v>214</v>
      </c>
      <c r="B229" s="16" t="s">
        <v>28</v>
      </c>
      <c r="C229" s="33" t="s">
        <v>625</v>
      </c>
    </row>
    <row r="230" spans="1:3" ht="18.75" x14ac:dyDescent="0.25">
      <c r="A230" s="81">
        <v>215</v>
      </c>
      <c r="B230" s="16" t="s">
        <v>28</v>
      </c>
      <c r="C230" s="33" t="s">
        <v>626</v>
      </c>
    </row>
    <row r="231" spans="1:3" ht="18.75" x14ac:dyDescent="0.25">
      <c r="A231" s="81">
        <v>216</v>
      </c>
      <c r="B231" s="16" t="s">
        <v>28</v>
      </c>
      <c r="C231" s="33" t="s">
        <v>627</v>
      </c>
    </row>
    <row r="232" spans="1:3" ht="18.75" x14ac:dyDescent="0.25">
      <c r="A232" s="81">
        <v>217</v>
      </c>
      <c r="B232" s="85" t="s">
        <v>458</v>
      </c>
      <c r="C232" s="85" t="s">
        <v>783</v>
      </c>
    </row>
    <row r="233" spans="1:3" ht="18.75" x14ac:dyDescent="0.25">
      <c r="A233" s="23"/>
      <c r="B233" s="27">
        <v>4</v>
      </c>
      <c r="C233" s="84"/>
    </row>
    <row r="234" spans="1:3" ht="18.75" x14ac:dyDescent="0.25">
      <c r="A234" s="81">
        <v>218</v>
      </c>
      <c r="B234" s="16" t="s">
        <v>26</v>
      </c>
      <c r="C234" s="33" t="s">
        <v>628</v>
      </c>
    </row>
    <row r="235" spans="1:3" ht="18.75" x14ac:dyDescent="0.25">
      <c r="A235" s="81">
        <v>219</v>
      </c>
      <c r="B235" s="16" t="s">
        <v>26</v>
      </c>
      <c r="C235" s="33" t="s">
        <v>629</v>
      </c>
    </row>
    <row r="236" spans="1:3" ht="18.75" x14ac:dyDescent="0.25">
      <c r="A236" s="81">
        <v>220</v>
      </c>
      <c r="B236" s="16" t="s">
        <v>26</v>
      </c>
      <c r="C236" s="33" t="s">
        <v>630</v>
      </c>
    </row>
    <row r="237" spans="1:3" ht="18.75" x14ac:dyDescent="0.25">
      <c r="A237" s="81">
        <v>221</v>
      </c>
      <c r="B237" s="16" t="s">
        <v>26</v>
      </c>
      <c r="C237" s="33" t="s">
        <v>631</v>
      </c>
    </row>
    <row r="238" spans="1:3" ht="18.75" x14ac:dyDescent="0.25">
      <c r="A238" s="81">
        <v>222</v>
      </c>
      <c r="B238" s="16" t="s">
        <v>26</v>
      </c>
      <c r="C238" s="33" t="s">
        <v>632</v>
      </c>
    </row>
    <row r="239" spans="1:3" ht="18.75" x14ac:dyDescent="0.25">
      <c r="A239" s="81">
        <v>223</v>
      </c>
      <c r="B239" s="16" t="s">
        <v>26</v>
      </c>
      <c r="C239" s="33" t="s">
        <v>633</v>
      </c>
    </row>
    <row r="240" spans="1:3" ht="18.75" x14ac:dyDescent="0.25">
      <c r="A240" s="81">
        <v>224</v>
      </c>
      <c r="B240" s="16" t="s">
        <v>26</v>
      </c>
      <c r="C240" s="33" t="s">
        <v>634</v>
      </c>
    </row>
    <row r="241" spans="1:3" ht="18.75" x14ac:dyDescent="0.25">
      <c r="A241" s="81">
        <v>225</v>
      </c>
      <c r="B241" s="16" t="s">
        <v>26</v>
      </c>
      <c r="C241" s="33" t="s">
        <v>635</v>
      </c>
    </row>
    <row r="242" spans="1:3" ht="18.75" x14ac:dyDescent="0.25">
      <c r="A242" s="81">
        <v>226</v>
      </c>
      <c r="B242" s="16" t="s">
        <v>26</v>
      </c>
      <c r="C242" s="33" t="s">
        <v>636</v>
      </c>
    </row>
    <row r="243" spans="1:3" ht="18.75" x14ac:dyDescent="0.25">
      <c r="A243" s="81">
        <v>227</v>
      </c>
      <c r="B243" s="16" t="s">
        <v>26</v>
      </c>
      <c r="C243" s="33" t="s">
        <v>637</v>
      </c>
    </row>
    <row r="244" spans="1:3" ht="18.75" x14ac:dyDescent="0.25">
      <c r="A244" s="81">
        <v>228</v>
      </c>
      <c r="B244" s="16" t="s">
        <v>26</v>
      </c>
      <c r="C244" s="33" t="s">
        <v>638</v>
      </c>
    </row>
    <row r="245" spans="1:3" ht="18.75" x14ac:dyDescent="0.25">
      <c r="A245" s="81">
        <v>229</v>
      </c>
      <c r="B245" s="16" t="s">
        <v>26</v>
      </c>
      <c r="C245" s="33" t="s">
        <v>639</v>
      </c>
    </row>
    <row r="246" spans="1:3" ht="18.75" x14ac:dyDescent="0.25">
      <c r="A246" s="81">
        <v>230</v>
      </c>
      <c r="B246" s="16" t="s">
        <v>26</v>
      </c>
      <c r="C246" s="33" t="s">
        <v>640</v>
      </c>
    </row>
    <row r="247" spans="1:3" ht="18.75" x14ac:dyDescent="0.25">
      <c r="A247" s="81">
        <v>231</v>
      </c>
      <c r="B247" s="16" t="s">
        <v>26</v>
      </c>
      <c r="C247" s="33" t="s">
        <v>641</v>
      </c>
    </row>
    <row r="248" spans="1:3" ht="18.75" x14ac:dyDescent="0.25">
      <c r="A248" s="81">
        <v>232</v>
      </c>
      <c r="B248" s="16" t="s">
        <v>26</v>
      </c>
      <c r="C248" s="33" t="s">
        <v>642</v>
      </c>
    </row>
    <row r="249" spans="1:3" ht="18.75" x14ac:dyDescent="0.25">
      <c r="A249" s="81">
        <v>233</v>
      </c>
      <c r="B249" s="16" t="s">
        <v>26</v>
      </c>
      <c r="C249" s="33" t="s">
        <v>643</v>
      </c>
    </row>
    <row r="250" spans="1:3" ht="18.75" x14ac:dyDescent="0.25">
      <c r="A250" s="81">
        <v>234</v>
      </c>
      <c r="B250" s="16" t="s">
        <v>26</v>
      </c>
      <c r="C250" s="33" t="s">
        <v>644</v>
      </c>
    </row>
    <row r="251" spans="1:3" ht="18.75" x14ac:dyDescent="0.25">
      <c r="A251" s="81">
        <v>235</v>
      </c>
      <c r="B251" s="17" t="s">
        <v>26</v>
      </c>
      <c r="C251" s="85" t="s">
        <v>808</v>
      </c>
    </row>
    <row r="252" spans="1:3" ht="18.75" x14ac:dyDescent="0.25">
      <c r="A252" s="81">
        <v>236</v>
      </c>
      <c r="B252" s="17" t="s">
        <v>26</v>
      </c>
      <c r="C252" s="85" t="s">
        <v>809</v>
      </c>
    </row>
    <row r="253" spans="1:3" ht="18.75" x14ac:dyDescent="0.25">
      <c r="A253" s="81">
        <v>237</v>
      </c>
      <c r="B253" s="17" t="s">
        <v>26</v>
      </c>
      <c r="C253" s="85" t="s">
        <v>810</v>
      </c>
    </row>
    <row r="254" spans="1:3" ht="18.75" x14ac:dyDescent="0.25">
      <c r="A254" s="81">
        <v>238</v>
      </c>
      <c r="B254" s="17" t="s">
        <v>26</v>
      </c>
      <c r="C254" s="85" t="s">
        <v>811</v>
      </c>
    </row>
    <row r="255" spans="1:3" ht="18.75" x14ac:dyDescent="0.25">
      <c r="A255" s="81">
        <v>239</v>
      </c>
      <c r="B255" s="17" t="s">
        <v>26</v>
      </c>
      <c r="C255" s="85" t="s">
        <v>812</v>
      </c>
    </row>
    <row r="256" spans="1:3" ht="18.75" x14ac:dyDescent="0.25">
      <c r="A256" s="81">
        <v>240</v>
      </c>
      <c r="B256" s="17" t="s">
        <v>26</v>
      </c>
      <c r="C256" s="85" t="s">
        <v>813</v>
      </c>
    </row>
    <row r="257" spans="1:3" ht="18.75" x14ac:dyDescent="0.25">
      <c r="A257" s="81">
        <v>241</v>
      </c>
      <c r="B257" s="17" t="s">
        <v>26</v>
      </c>
      <c r="C257" s="85" t="s">
        <v>814</v>
      </c>
    </row>
    <row r="258" spans="1:3" ht="18.75" x14ac:dyDescent="0.25">
      <c r="A258" s="81">
        <v>242</v>
      </c>
      <c r="B258" s="17" t="s">
        <v>26</v>
      </c>
      <c r="C258" s="85" t="s">
        <v>815</v>
      </c>
    </row>
    <row r="259" spans="1:3" ht="18.75" x14ac:dyDescent="0.25">
      <c r="A259" s="81">
        <v>243</v>
      </c>
      <c r="B259" s="17" t="s">
        <v>26</v>
      </c>
      <c r="C259" s="85" t="s">
        <v>816</v>
      </c>
    </row>
    <row r="260" spans="1:3" ht="18.75" x14ac:dyDescent="0.25">
      <c r="A260" s="23"/>
      <c r="B260" s="27">
        <v>26</v>
      </c>
      <c r="C260" s="84"/>
    </row>
    <row r="261" spans="1:3" ht="18.75" x14ac:dyDescent="0.25">
      <c r="A261" s="81">
        <v>244</v>
      </c>
      <c r="B261" s="17" t="s">
        <v>27</v>
      </c>
      <c r="C261" s="33" t="s">
        <v>645</v>
      </c>
    </row>
    <row r="262" spans="1:3" ht="18.75" x14ac:dyDescent="0.25">
      <c r="A262" s="81">
        <v>245</v>
      </c>
      <c r="B262" s="17" t="s">
        <v>27</v>
      </c>
      <c r="C262" s="33" t="s">
        <v>646</v>
      </c>
    </row>
    <row r="263" spans="1:3" ht="18.75" x14ac:dyDescent="0.25">
      <c r="A263" s="81">
        <v>246</v>
      </c>
      <c r="B263" s="17" t="s">
        <v>27</v>
      </c>
      <c r="C263" s="33" t="s">
        <v>647</v>
      </c>
    </row>
    <row r="264" spans="1:3" ht="18.75" x14ac:dyDescent="0.25">
      <c r="A264" s="81">
        <v>247</v>
      </c>
      <c r="B264" s="17" t="s">
        <v>27</v>
      </c>
      <c r="C264" s="33" t="s">
        <v>648</v>
      </c>
    </row>
    <row r="265" spans="1:3" ht="18.75" x14ac:dyDescent="0.25">
      <c r="A265" s="81">
        <v>248</v>
      </c>
      <c r="B265" s="17" t="s">
        <v>27</v>
      </c>
      <c r="C265" s="33" t="s">
        <v>649</v>
      </c>
    </row>
    <row r="266" spans="1:3" ht="18.75" x14ac:dyDescent="0.25">
      <c r="A266" s="81">
        <v>249</v>
      </c>
      <c r="B266" s="17" t="s">
        <v>27</v>
      </c>
      <c r="C266" s="33" t="s">
        <v>650</v>
      </c>
    </row>
    <row r="267" spans="1:3" ht="18.75" x14ac:dyDescent="0.25">
      <c r="A267" s="81">
        <v>250</v>
      </c>
      <c r="B267" s="17" t="s">
        <v>27</v>
      </c>
      <c r="C267" s="33" t="s">
        <v>651</v>
      </c>
    </row>
    <row r="268" spans="1:3" ht="18.75" x14ac:dyDescent="0.25">
      <c r="A268" s="81">
        <v>251</v>
      </c>
      <c r="B268" s="17" t="s">
        <v>27</v>
      </c>
      <c r="C268" s="33" t="s">
        <v>652</v>
      </c>
    </row>
    <row r="269" spans="1:3" ht="18.75" x14ac:dyDescent="0.25">
      <c r="A269" s="81">
        <v>252</v>
      </c>
      <c r="B269" s="17" t="s">
        <v>27</v>
      </c>
      <c r="C269" s="33" t="s">
        <v>653</v>
      </c>
    </row>
    <row r="270" spans="1:3" ht="18.75" x14ac:dyDescent="0.25">
      <c r="A270" s="81">
        <v>253</v>
      </c>
      <c r="B270" s="17" t="s">
        <v>27</v>
      </c>
      <c r="C270" s="33" t="s">
        <v>654</v>
      </c>
    </row>
    <row r="271" spans="1:3" ht="18.75" x14ac:dyDescent="0.25">
      <c r="A271" s="81">
        <v>254</v>
      </c>
      <c r="B271" s="17" t="s">
        <v>27</v>
      </c>
      <c r="C271" s="33" t="s">
        <v>655</v>
      </c>
    </row>
    <row r="272" spans="1:3" ht="18.75" x14ac:dyDescent="0.25">
      <c r="A272" s="81">
        <v>255</v>
      </c>
      <c r="B272" s="86" t="s">
        <v>27</v>
      </c>
      <c r="C272" s="87" t="s">
        <v>656</v>
      </c>
    </row>
    <row r="273" spans="1:3" ht="18.75" x14ac:dyDescent="0.25">
      <c r="A273" s="81">
        <v>256</v>
      </c>
      <c r="B273" s="86" t="s">
        <v>27</v>
      </c>
      <c r="C273" s="87" t="s">
        <v>657</v>
      </c>
    </row>
    <row r="274" spans="1:3" ht="18.75" x14ac:dyDescent="0.25">
      <c r="A274" s="81">
        <v>257</v>
      </c>
      <c r="B274" s="86" t="s">
        <v>27</v>
      </c>
      <c r="C274" s="87" t="s">
        <v>658</v>
      </c>
    </row>
    <row r="275" spans="1:3" ht="18.75" x14ac:dyDescent="0.25">
      <c r="A275" s="81">
        <v>258</v>
      </c>
      <c r="B275" s="86" t="s">
        <v>27</v>
      </c>
      <c r="C275" s="88" t="s">
        <v>659</v>
      </c>
    </row>
    <row r="276" spans="1:3" ht="18.75" x14ac:dyDescent="0.25">
      <c r="A276" s="81">
        <v>259</v>
      </c>
      <c r="B276" s="86" t="s">
        <v>27</v>
      </c>
      <c r="C276" s="88" t="s">
        <v>660</v>
      </c>
    </row>
    <row r="277" spans="1:3" ht="18.75" x14ac:dyDescent="0.25">
      <c r="A277" s="81">
        <v>260</v>
      </c>
      <c r="B277" s="86" t="s">
        <v>27</v>
      </c>
      <c r="C277" s="89" t="s">
        <v>661</v>
      </c>
    </row>
    <row r="278" spans="1:3" ht="18.75" x14ac:dyDescent="0.25">
      <c r="A278" s="81">
        <v>261</v>
      </c>
      <c r="B278" s="86" t="s">
        <v>27</v>
      </c>
      <c r="C278" s="87" t="s">
        <v>662</v>
      </c>
    </row>
    <row r="279" spans="1:3" ht="18.75" x14ac:dyDescent="0.25">
      <c r="A279" s="81">
        <v>262</v>
      </c>
      <c r="B279" s="86" t="s">
        <v>27</v>
      </c>
      <c r="C279" s="87" t="s">
        <v>663</v>
      </c>
    </row>
    <row r="280" spans="1:3" ht="18.75" x14ac:dyDescent="0.25">
      <c r="A280" s="81">
        <v>263</v>
      </c>
      <c r="B280" s="86" t="s">
        <v>27</v>
      </c>
      <c r="C280" s="87" t="s">
        <v>664</v>
      </c>
    </row>
    <row r="281" spans="1:3" ht="18.75" x14ac:dyDescent="0.25">
      <c r="A281" s="81">
        <v>264</v>
      </c>
      <c r="B281" s="86" t="s">
        <v>27</v>
      </c>
      <c r="C281" s="87" t="s">
        <v>665</v>
      </c>
    </row>
    <row r="282" spans="1:3" ht="37.5" x14ac:dyDescent="0.25">
      <c r="A282" s="81">
        <v>265</v>
      </c>
      <c r="B282" s="86" t="s">
        <v>27</v>
      </c>
      <c r="C282" s="87" t="s">
        <v>666</v>
      </c>
    </row>
    <row r="283" spans="1:3" ht="37.5" x14ac:dyDescent="0.25">
      <c r="A283" s="81">
        <v>266</v>
      </c>
      <c r="B283" s="86" t="s">
        <v>27</v>
      </c>
      <c r="C283" s="87" t="s">
        <v>667</v>
      </c>
    </row>
    <row r="284" spans="1:3" ht="18.75" x14ac:dyDescent="0.25">
      <c r="A284" s="81">
        <v>267</v>
      </c>
      <c r="B284" s="86" t="s">
        <v>27</v>
      </c>
      <c r="C284" s="87" t="s">
        <v>668</v>
      </c>
    </row>
    <row r="285" spans="1:3" ht="18.75" x14ac:dyDescent="0.25">
      <c r="A285" s="81">
        <v>268</v>
      </c>
      <c r="B285" s="86" t="s">
        <v>27</v>
      </c>
      <c r="C285" s="90" t="s">
        <v>669</v>
      </c>
    </row>
    <row r="286" spans="1:3" ht="18.75" x14ac:dyDescent="0.25">
      <c r="A286" s="81">
        <v>269</v>
      </c>
      <c r="B286" s="86" t="s">
        <v>27</v>
      </c>
      <c r="C286" s="90" t="s">
        <v>670</v>
      </c>
    </row>
    <row r="287" spans="1:3" ht="18.75" x14ac:dyDescent="0.25">
      <c r="A287" s="81">
        <v>270</v>
      </c>
      <c r="B287" s="17" t="s">
        <v>26</v>
      </c>
      <c r="C287" s="85" t="s">
        <v>693</v>
      </c>
    </row>
    <row r="288" spans="1:3" ht="18.75" x14ac:dyDescent="0.25">
      <c r="A288" s="81">
        <v>271</v>
      </c>
      <c r="B288" s="17" t="s">
        <v>26</v>
      </c>
      <c r="C288" s="85" t="s">
        <v>694</v>
      </c>
    </row>
    <row r="289" spans="1:3" ht="18.75" x14ac:dyDescent="0.25">
      <c r="A289" s="81">
        <v>272</v>
      </c>
      <c r="B289" s="17" t="s">
        <v>26</v>
      </c>
      <c r="C289" s="85" t="s">
        <v>695</v>
      </c>
    </row>
    <row r="290" spans="1:3" ht="18.75" x14ac:dyDescent="0.25">
      <c r="A290" s="81">
        <v>273</v>
      </c>
      <c r="B290" s="17" t="s">
        <v>26</v>
      </c>
      <c r="C290" s="85" t="s">
        <v>696</v>
      </c>
    </row>
    <row r="291" spans="1:3" ht="18.75" x14ac:dyDescent="0.25">
      <c r="A291" s="81">
        <v>274</v>
      </c>
      <c r="B291" s="17" t="s">
        <v>26</v>
      </c>
      <c r="C291" s="85" t="s">
        <v>697</v>
      </c>
    </row>
    <row r="292" spans="1:3" ht="18.75" x14ac:dyDescent="0.25">
      <c r="A292" s="81">
        <v>275</v>
      </c>
      <c r="B292" s="17" t="s">
        <v>26</v>
      </c>
      <c r="C292" s="85" t="s">
        <v>698</v>
      </c>
    </row>
    <row r="293" spans="1:3" ht="18.75" x14ac:dyDescent="0.25">
      <c r="A293" s="81">
        <v>276</v>
      </c>
      <c r="B293" s="17" t="s">
        <v>26</v>
      </c>
      <c r="C293" s="85" t="s">
        <v>699</v>
      </c>
    </row>
    <row r="294" spans="1:3" ht="18.75" x14ac:dyDescent="0.25">
      <c r="A294" s="81">
        <v>277</v>
      </c>
      <c r="B294" s="17" t="s">
        <v>26</v>
      </c>
      <c r="C294" s="85" t="s">
        <v>700</v>
      </c>
    </row>
    <row r="295" spans="1:3" ht="18.75" x14ac:dyDescent="0.25">
      <c r="A295" s="81">
        <v>278</v>
      </c>
      <c r="B295" s="17" t="s">
        <v>26</v>
      </c>
      <c r="C295" s="85" t="s">
        <v>701</v>
      </c>
    </row>
    <row r="296" spans="1:3" ht="18.75" x14ac:dyDescent="0.25">
      <c r="A296" s="81">
        <v>279</v>
      </c>
      <c r="B296" s="17" t="s">
        <v>26</v>
      </c>
      <c r="C296" s="85" t="s">
        <v>702</v>
      </c>
    </row>
    <row r="297" spans="1:3" ht="18.75" x14ac:dyDescent="0.25">
      <c r="A297" s="81">
        <v>280</v>
      </c>
      <c r="B297" s="17" t="s">
        <v>27</v>
      </c>
      <c r="C297" s="33" t="s">
        <v>703</v>
      </c>
    </row>
    <row r="298" spans="1:3" ht="18.75" x14ac:dyDescent="0.25">
      <c r="A298" s="81">
        <v>281</v>
      </c>
      <c r="B298" s="17" t="s">
        <v>27</v>
      </c>
      <c r="C298" s="33" t="s">
        <v>704</v>
      </c>
    </row>
    <row r="299" spans="1:3" ht="18.75" x14ac:dyDescent="0.25">
      <c r="A299" s="81">
        <v>282</v>
      </c>
      <c r="B299" s="17" t="s">
        <v>27</v>
      </c>
      <c r="C299" s="33" t="s">
        <v>705</v>
      </c>
    </row>
    <row r="300" spans="1:3" ht="18.75" x14ac:dyDescent="0.25">
      <c r="A300" s="81">
        <v>283</v>
      </c>
      <c r="B300" s="17" t="s">
        <v>27</v>
      </c>
      <c r="C300" s="33" t="s">
        <v>706</v>
      </c>
    </row>
    <row r="301" spans="1:3" ht="18.75" x14ac:dyDescent="0.25">
      <c r="A301" s="81">
        <v>284</v>
      </c>
      <c r="B301" s="17" t="s">
        <v>27</v>
      </c>
      <c r="C301" s="33" t="s">
        <v>707</v>
      </c>
    </row>
    <row r="302" spans="1:3" ht="18.75" x14ac:dyDescent="0.25">
      <c r="A302" s="81">
        <v>285</v>
      </c>
      <c r="B302" s="17" t="s">
        <v>27</v>
      </c>
      <c r="C302" s="33" t="s">
        <v>708</v>
      </c>
    </row>
    <row r="303" spans="1:3" ht="18.75" x14ac:dyDescent="0.25">
      <c r="A303" s="81">
        <v>286</v>
      </c>
      <c r="B303" s="17" t="s">
        <v>27</v>
      </c>
      <c r="C303" s="33" t="s">
        <v>709</v>
      </c>
    </row>
    <row r="304" spans="1:3" ht="37.5" x14ac:dyDescent="0.25">
      <c r="A304" s="81">
        <v>287</v>
      </c>
      <c r="B304" s="17" t="s">
        <v>27</v>
      </c>
      <c r="C304" s="33" t="s">
        <v>710</v>
      </c>
    </row>
    <row r="305" spans="1:3" ht="37.5" x14ac:dyDescent="0.25">
      <c r="A305" s="81">
        <v>288</v>
      </c>
      <c r="B305" s="17" t="s">
        <v>27</v>
      </c>
      <c r="C305" s="33" t="s">
        <v>711</v>
      </c>
    </row>
    <row r="306" spans="1:3" ht="18.75" x14ac:dyDescent="0.25">
      <c r="A306" s="81">
        <v>289</v>
      </c>
      <c r="B306" s="17" t="s">
        <v>27</v>
      </c>
      <c r="C306" s="33" t="s">
        <v>712</v>
      </c>
    </row>
    <row r="307" spans="1:3" ht="18.75" x14ac:dyDescent="0.25">
      <c r="A307" s="81">
        <v>290</v>
      </c>
      <c r="B307" s="17" t="s">
        <v>27</v>
      </c>
      <c r="C307" s="33" t="s">
        <v>713</v>
      </c>
    </row>
    <row r="308" spans="1:3" ht="37.5" x14ac:dyDescent="0.25">
      <c r="A308" s="81">
        <v>291</v>
      </c>
      <c r="B308" s="17" t="s">
        <v>27</v>
      </c>
      <c r="C308" s="85" t="s">
        <v>784</v>
      </c>
    </row>
    <row r="309" spans="1:3" ht="37.5" x14ac:dyDescent="0.25">
      <c r="A309" s="81">
        <v>292</v>
      </c>
      <c r="B309" s="17" t="s">
        <v>27</v>
      </c>
      <c r="C309" s="85" t="s">
        <v>785</v>
      </c>
    </row>
    <row r="310" spans="1:3" ht="18.75" x14ac:dyDescent="0.25">
      <c r="A310" s="81">
        <v>293</v>
      </c>
      <c r="B310" s="17" t="s">
        <v>27</v>
      </c>
      <c r="C310" s="85" t="s">
        <v>786</v>
      </c>
    </row>
    <row r="311" spans="1:3" ht="18.75" x14ac:dyDescent="0.25">
      <c r="A311" s="81">
        <v>294</v>
      </c>
      <c r="B311" s="17" t="s">
        <v>27</v>
      </c>
      <c r="C311" s="85" t="s">
        <v>787</v>
      </c>
    </row>
    <row r="312" spans="1:3" ht="18.75" x14ac:dyDescent="0.25">
      <c r="A312" s="81">
        <v>295</v>
      </c>
      <c r="B312" s="17" t="s">
        <v>27</v>
      </c>
      <c r="C312" s="85" t="s">
        <v>788</v>
      </c>
    </row>
    <row r="313" spans="1:3" ht="18.75" x14ac:dyDescent="0.25">
      <c r="A313" s="81">
        <v>296</v>
      </c>
      <c r="B313" s="17" t="s">
        <v>27</v>
      </c>
      <c r="C313" s="85" t="s">
        <v>789</v>
      </c>
    </row>
    <row r="314" spans="1:3" ht="18.75" x14ac:dyDescent="0.25">
      <c r="A314" s="81">
        <v>297</v>
      </c>
      <c r="B314" s="17" t="s">
        <v>27</v>
      </c>
      <c r="C314" s="85" t="s">
        <v>790</v>
      </c>
    </row>
    <row r="315" spans="1:3" ht="37.5" x14ac:dyDescent="0.25">
      <c r="A315" s="81">
        <v>298</v>
      </c>
      <c r="B315" s="17" t="s">
        <v>27</v>
      </c>
      <c r="C315" s="85" t="s">
        <v>791</v>
      </c>
    </row>
    <row r="316" spans="1:3" ht="18.75" x14ac:dyDescent="0.25">
      <c r="A316" s="81">
        <v>299</v>
      </c>
      <c r="B316" s="17" t="s">
        <v>27</v>
      </c>
      <c r="C316" s="85" t="s">
        <v>792</v>
      </c>
    </row>
    <row r="317" spans="1:3" ht="18.75" x14ac:dyDescent="0.25">
      <c r="A317" s="81">
        <v>300</v>
      </c>
      <c r="B317" s="17" t="s">
        <v>27</v>
      </c>
      <c r="C317" s="85" t="s">
        <v>793</v>
      </c>
    </row>
    <row r="318" spans="1:3" ht="18.75" x14ac:dyDescent="0.25">
      <c r="A318" s="81">
        <v>301</v>
      </c>
      <c r="B318" s="17" t="s">
        <v>27</v>
      </c>
      <c r="C318" s="85" t="s">
        <v>794</v>
      </c>
    </row>
    <row r="319" spans="1:3" ht="18.75" x14ac:dyDescent="0.25">
      <c r="A319" s="81">
        <v>302</v>
      </c>
      <c r="B319" s="17" t="s">
        <v>27</v>
      </c>
      <c r="C319" s="85" t="s">
        <v>795</v>
      </c>
    </row>
    <row r="320" spans="1:3" ht="18.75" x14ac:dyDescent="0.25">
      <c r="A320" s="81">
        <v>303</v>
      </c>
      <c r="B320" s="17" t="s">
        <v>27</v>
      </c>
      <c r="C320" s="85" t="s">
        <v>796</v>
      </c>
    </row>
    <row r="321" spans="1:3" ht="18.75" x14ac:dyDescent="0.25">
      <c r="A321" s="81">
        <v>304</v>
      </c>
      <c r="B321" s="86" t="s">
        <v>27</v>
      </c>
      <c r="C321" s="87" t="s">
        <v>797</v>
      </c>
    </row>
    <row r="322" spans="1:3" ht="18.75" x14ac:dyDescent="0.25">
      <c r="A322" s="1"/>
      <c r="B322" s="82">
        <v>61</v>
      </c>
      <c r="C322" s="1"/>
    </row>
  </sheetData>
  <mergeCells count="1">
    <mergeCell ref="A1:C1"/>
  </mergeCells>
  <conditionalFormatting sqref="C55">
    <cfRule type="duplicateValues" dxfId="3" priority="3"/>
  </conditionalFormatting>
  <conditionalFormatting sqref="C86">
    <cfRule type="duplicateValues" dxfId="2" priority="2"/>
  </conditionalFormatting>
  <conditionalFormatting sqref="C227">
    <cfRule type="duplicateValues" dxfId="1" priority="1"/>
  </conditionalFormatting>
  <conditionalFormatting sqref="C1:C54 C56:C85 C87:C226 C228:C322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Прил 1</vt:lpstr>
      <vt:lpstr>Прил 2</vt:lpstr>
      <vt:lpstr>ПРИЛОЖ1Н</vt:lpstr>
      <vt:lpstr>Лист2</vt:lpstr>
      <vt:lpstr>ПР 1 нов</vt:lpstr>
      <vt:lpstr>ПСД</vt:lpstr>
      <vt:lpstr>2023 год</vt:lpstr>
      <vt:lpstr>'Прил 1'!Область_печати</vt:lpstr>
      <vt:lpstr>'Прил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Абакумов А.Ю.</dc:creator>
  <cp:lastModifiedBy>Романова А.П.</cp:lastModifiedBy>
  <cp:lastPrinted>2024-12-13T12:59:57Z</cp:lastPrinted>
  <dcterms:created xsi:type="dcterms:W3CDTF">2023-03-16T12:12:55Z</dcterms:created>
  <dcterms:modified xsi:type="dcterms:W3CDTF">2025-09-18T11:40:21Z</dcterms:modified>
</cp:coreProperties>
</file>